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работа\рішення\67 сесія\"/>
    </mc:Choice>
  </mc:AlternateContent>
  <xr:revisionPtr revIDLastSave="0" documentId="13_ncr:1_{2B105F10-F356-449C-B8CF-C6167A6793E0}" xr6:coauthVersionLast="47" xr6:coauthVersionMax="47" xr10:uidLastSave="{00000000-0000-0000-0000-000000000000}"/>
  <bookViews>
    <workbookView xWindow="0" yWindow="420" windowWidth="19620" windowHeight="14730" xr2:uid="{00000000-000D-0000-FFFF-FFFF00000000}"/>
  </bookViews>
  <sheets>
    <sheet name="енергозбереження" sheetId="2" r:id="rId1"/>
    <sheet name="Лист1" sheetId="5" state="hidden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9" i="2" l="1"/>
  <c r="E128" i="2" s="1"/>
  <c r="E65" i="2"/>
  <c r="E68" i="2"/>
  <c r="E37" i="2"/>
  <c r="E63" i="2" l="1"/>
  <c r="E116" i="2"/>
  <c r="E95" i="2"/>
  <c r="E92" i="2"/>
  <c r="E91" i="2" s="1"/>
  <c r="E89" i="2"/>
  <c r="E87" i="2"/>
  <c r="E83" i="2"/>
  <c r="E82" i="2" s="1"/>
  <c r="E78" i="2"/>
  <c r="E76" i="2"/>
  <c r="E73" i="2" s="1"/>
  <c r="E54" i="2"/>
  <c r="E53" i="2" s="1"/>
  <c r="E50" i="2"/>
  <c r="E46" i="2" s="1"/>
  <c r="E44" i="2"/>
  <c r="E40" i="2" s="1"/>
  <c r="E34" i="2"/>
  <c r="E33" i="2" s="1"/>
  <c r="E39" i="2" l="1"/>
  <c r="E32" i="2" s="1"/>
  <c r="E94" i="2"/>
  <c r="E86" i="2" s="1"/>
  <c r="E81" i="2" s="1"/>
  <c r="E133" i="2" l="1"/>
</calcChain>
</file>

<file path=xl/sharedStrings.xml><?xml version="1.0" encoding="utf-8"?>
<sst xmlns="http://schemas.openxmlformats.org/spreadsheetml/2006/main" count="154" uniqueCount="115">
  <si>
    <t>Зміст заходу</t>
  </si>
  <si>
    <t>КПК</t>
  </si>
  <si>
    <t>КЕКВ</t>
  </si>
  <si>
    <t>Бюджетне призначення, грн.</t>
  </si>
  <si>
    <t>х</t>
  </si>
  <si>
    <t>1.</t>
  </si>
  <si>
    <t>─</t>
  </si>
  <si>
    <t>Кошторис КП "Комунальник", а саме:</t>
  </si>
  <si>
    <t>ВСЬОГО:</t>
  </si>
  <si>
    <t>0116030</t>
  </si>
  <si>
    <t>Організація благоустрою населених пунктів</t>
  </si>
  <si>
    <t>2.</t>
  </si>
  <si>
    <t>Розчистка доріг від снігу</t>
  </si>
  <si>
    <t>Електроенергія вуличного освітлення</t>
  </si>
  <si>
    <t>Предмети та матеріали, всього, в тому числі:</t>
  </si>
  <si>
    <t>ПММ</t>
  </si>
  <si>
    <t>Кошторис КП "Донець", а саме:</t>
  </si>
  <si>
    <t>КП "Донець"</t>
  </si>
  <si>
    <t>3.</t>
  </si>
  <si>
    <t>КП "Комунальник"</t>
  </si>
  <si>
    <t>Розпорядник коштів</t>
  </si>
  <si>
    <t>Кошторис Слобожанської селищної ради, а саме:</t>
  </si>
  <si>
    <t>Слобожанська селищна рада</t>
  </si>
  <si>
    <t>Предмети, матеріали, обладнання та інвентар всього, в тому числі:</t>
  </si>
  <si>
    <t>Оплата послуг (крім комунальних) всього,у т.ч.:</t>
  </si>
  <si>
    <t>ПММ для обслуговування вуличного освітлення</t>
  </si>
  <si>
    <t>ПММ для поливу зелених насаджень</t>
  </si>
  <si>
    <t>ПММ для покосу трави</t>
  </si>
  <si>
    <t>з/пл. по утриманню вуличного освітлення</t>
  </si>
  <si>
    <t>з/пл. бригади по озелененню</t>
  </si>
  <si>
    <t>з/пл. прибиральників території</t>
  </si>
  <si>
    <t xml:space="preserve">Заробітна плата </t>
  </si>
  <si>
    <t>Нарахування на заробітну плату (ЄСВ)</t>
  </si>
  <si>
    <t>ЄСВ по утриманню вуличного освітлення</t>
  </si>
  <si>
    <t>ЄСВ на з/пл. бригади по озелененню</t>
  </si>
  <si>
    <t>ЄСВ на з/пл. прибиральників території</t>
  </si>
  <si>
    <t>Оплата послуг (крім комунальних) всього, у т.ч.:</t>
  </si>
  <si>
    <t xml:space="preserve">з/пл. водіїв при поливі зел.насаджень </t>
  </si>
  <si>
    <t>разом з/пл. бригади по озелененню</t>
  </si>
  <si>
    <t>ЄСВ на з/пл. водіїв при поливі зел.насаджень</t>
  </si>
  <si>
    <t>разом ЄСВ на з/пл. бригади по озелененню</t>
  </si>
  <si>
    <t>Утримання  та розвиток автомобільних доріг та дорожньої інфраструктури за рахунок коштів місцевого бюджету</t>
  </si>
  <si>
    <t>0117461</t>
  </si>
  <si>
    <t xml:space="preserve">заробітна плата робітників по очистки від снігу та посипання доріг піщаною суміщю </t>
  </si>
  <si>
    <t>ЄСВ на зарплату робітників по утриманню доріг у зимовий час ( очищення від снігу та посипання доріг піщаною суміщю)</t>
  </si>
  <si>
    <t>поточний ремонт доріг</t>
  </si>
  <si>
    <t>поточний ремонт  внутрішньоквартальних доріг</t>
  </si>
  <si>
    <t>ПММ для очистки доріг від снігу та посипання ПОМ</t>
  </si>
  <si>
    <t>КП     "Комунальник"</t>
  </si>
  <si>
    <t xml:space="preserve">вул. Миру </t>
  </si>
  <si>
    <t>поточний ремонт доріг по населеним пунктам  та вулицям Слобожанської  селищної територіальної громади</t>
  </si>
  <si>
    <t>Секретар Слобожанської селищниої ради                                                                                              Галина КУЦЕНКО</t>
  </si>
  <si>
    <t>Заходи на 2025 рік до Програми енергозбереження та благоустрою територій населених пунктів Слобожанської селищної ради на 2021-2025 роки</t>
  </si>
  <si>
    <t>придбання бензину, змазки редукторної, мастила для двотактних двигунів  для мотокос та бензопил</t>
  </si>
  <si>
    <t>придбання запасних частин і комплектуючих для мотокос, які використовуються для покосу трави на території населених пунктів старостатів Слобожанської селищної територіальної громади</t>
  </si>
  <si>
    <t>олива та змазка для газоногосарки</t>
  </si>
  <si>
    <t>ПММ для тракторів з навісним обладнанням</t>
  </si>
  <si>
    <t>Оливи та змазки для тракторів з навісним обладнянням</t>
  </si>
  <si>
    <t>Кошторис КП "Господар-2", а саме:</t>
  </si>
  <si>
    <t>4.</t>
  </si>
  <si>
    <t xml:space="preserve">вул. Я. Мудрого   </t>
  </si>
  <si>
    <t>вул. Дружби</t>
  </si>
  <si>
    <t xml:space="preserve">вул. Європейська від Енергетиків </t>
  </si>
  <si>
    <t>вул. Господарська</t>
  </si>
  <si>
    <t>вул. Спортивна</t>
  </si>
  <si>
    <t>вул. Європейська від вул. С. Закори до вокзалу</t>
  </si>
  <si>
    <t>вул. Шевченко</t>
  </si>
  <si>
    <t>вул. Комунальна</t>
  </si>
  <si>
    <t>вул. Паркова</t>
  </si>
  <si>
    <t>вул. Благодатна</t>
  </si>
  <si>
    <t>вул. Будівельна</t>
  </si>
  <si>
    <t xml:space="preserve">вул. Культури </t>
  </si>
  <si>
    <t>вул. С.Закори</t>
  </si>
  <si>
    <t xml:space="preserve">вул. Оздоровча </t>
  </si>
  <si>
    <t xml:space="preserve">вул. Каштанова </t>
  </si>
  <si>
    <t xml:space="preserve">вул. Енергетиків </t>
  </si>
  <si>
    <t xml:space="preserve">вул. Світанкова </t>
  </si>
  <si>
    <t xml:space="preserve">Дорога до кладовища </t>
  </si>
  <si>
    <t>Квартал №1</t>
  </si>
  <si>
    <t xml:space="preserve">Квартал №2 </t>
  </si>
  <si>
    <t xml:space="preserve">Квартал №3 </t>
  </si>
  <si>
    <t xml:space="preserve">Квартал №4 </t>
  </si>
  <si>
    <t>Квартал №6</t>
  </si>
  <si>
    <t xml:space="preserve">Квартал №11 </t>
  </si>
  <si>
    <t xml:space="preserve">Квартал №12 </t>
  </si>
  <si>
    <t xml:space="preserve">Квартал №13 </t>
  </si>
  <si>
    <t xml:space="preserve">Квартал №14 </t>
  </si>
  <si>
    <t>Квартал №15</t>
  </si>
  <si>
    <t xml:space="preserve">Квартал №16 </t>
  </si>
  <si>
    <t>облаштування металевих огорож для обмеження руху транспорту на зелену зону в с-щі Слобожанське Чугуївського району Харківської області</t>
  </si>
  <si>
    <t xml:space="preserve">Капітальні  видатки: </t>
  </si>
  <si>
    <t>для благоустрою селища Слобожанське, а саме:</t>
  </si>
  <si>
    <t>виготовлення проєктно-кошторисної документації з урахуванням експертизи по об’єктах</t>
  </si>
  <si>
    <t>VIІI скликання № 2633-VIІI від 24 грудня 2024 р.</t>
  </si>
  <si>
    <t xml:space="preserve">«Капітальний ремонт елементів благоустрою з влаштуванням покриття із решітки «Еко» і облаштуванням пішохідних доріжок (тротуарів) по        вул. Я.Мудрого в селищі Слобожанське Чугуївського району Харківської області» </t>
  </si>
  <si>
    <t>«Капітальний ремонт елементів благоустрою з влаштуванням покриття із решітки «Еко» і облаштуванням пішохідних доріжок (тротуарів) на території  скверу біля КП КЗ «Слобожанського селищного Палацу культури» по вул. Миру і по            вул. Культури в селищі Слобожанське Чугуївського району Харківської області»</t>
  </si>
  <si>
    <t>на коригування проєктно-кошторисної документації з урахуванням експертизи  по об’єктах:</t>
  </si>
  <si>
    <t xml:space="preserve">«Капітальний ремонт центральної частини кладовища з влаштуванням Меморіальної алеї пам’яті захисників України і з відновленням елементів благоустрою і озеленення» у селищі Слобожанське Чугуївського району Харківської області </t>
  </si>
  <si>
    <t xml:space="preserve">«Капітальний ремонт центральної частини парка з влаштуванням флагштоку і з відновленням елементів благоустрою (скульптури в парку та огорожі по вул. Я.Мудрого)» у селищі Слобожанське Чугуївського району Харківської області» </t>
  </si>
  <si>
    <t xml:space="preserve">«Капітальний ремонт території кладовища з відновленням елементів благоустрою у селищі Слобожанське Чугуївського району Харківської області» </t>
  </si>
  <si>
    <t xml:space="preserve">Надання загальної середньої освіти закладами загальної середньої освіти за рахунок  місцевого бюджету </t>
  </si>
  <si>
    <t>0611021</t>
  </si>
  <si>
    <t>Кошторис відділу освіти Слобожанської селищної ради</t>
  </si>
  <si>
    <t xml:space="preserve">на придбання вантажних автомобілів типу пікап Toyota Hilux (або еквівалент)  в кількості 2 шт. з метою використання на роботах з благоустрою на території селища Слобожанське та інших населених пунктів Слобожанської селищної територіальної громади </t>
  </si>
  <si>
    <t>Дорога від Балаклійського шосе до вул.Енергетиків          (2 ділянки вїздної дороги)</t>
  </si>
  <si>
    <t>Рішення LХІІІ сесії Слобожанської селищної ради</t>
  </si>
  <si>
    <t>Рішення LХV сесії Слобожанської селищної ради</t>
  </si>
  <si>
    <t>ЗАТВЕРДЖЕНО</t>
  </si>
  <si>
    <t>VIІI скликання № 2767-VIІI від 20 лютого 2025 р.</t>
  </si>
  <si>
    <t xml:space="preserve">«Капітальний ремонт елементів благоустрою з відновленням асфальтнобетонного  і бетонного покриття на території КЗ "Слобожанський ліцей № 1" за адресою: вул. С.Закори, 28 селище Слобожанське, Чугуївський район, Хароківська область" </t>
  </si>
  <si>
    <t>ремонт контейнерів для побутових відходів для благоустрою територій населених пунктів, встановлені на території Слобожанської територіальної громади в кількості 40 шт.</t>
  </si>
  <si>
    <t>Загальний фонд</t>
  </si>
  <si>
    <t>спеціальний фонд</t>
  </si>
  <si>
    <t>Рішення LХVІІ сесії Слобожанської селищної ради</t>
  </si>
  <si>
    <t>VIІI скликання №2839-VIІI від 20 березня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</si>
</sst>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₴_-;\-* #,##0.00\ _₴_-;_-* &quot;-&quot;??\ _₴_-;_-@_-"/>
    <numFmt numFmtId="165" formatCode="#,##0.00\ _₴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/>
    <xf numFmtId="0" fontId="6" fillId="4" borderId="1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vertical="top"/>
    </xf>
    <xf numFmtId="0" fontId="4" fillId="4" borderId="1" xfId="0" applyFont="1" applyFill="1" applyBorder="1" applyAlignment="1">
      <alignment vertical="center" wrapText="1"/>
    </xf>
    <xf numFmtId="0" fontId="6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top"/>
    </xf>
    <xf numFmtId="0" fontId="12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/>
    <xf numFmtId="0" fontId="6" fillId="2" borderId="1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/>
    </xf>
    <xf numFmtId="164" fontId="4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wrapText="1"/>
    </xf>
    <xf numFmtId="0" fontId="6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/>
    </xf>
    <xf numFmtId="49" fontId="6" fillId="0" borderId="6" xfId="0" applyNumberFormat="1" applyFont="1" applyBorder="1" applyAlignment="1">
      <alignment vertical="top" wrapText="1"/>
    </xf>
    <xf numFmtId="49" fontId="6" fillId="0" borderId="12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164" fontId="4" fillId="0" borderId="4" xfId="0" applyNumberFormat="1" applyFont="1" applyBorder="1"/>
    <xf numFmtId="0" fontId="5" fillId="0" borderId="0" xfId="0" applyFont="1"/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top"/>
    </xf>
    <xf numFmtId="0" fontId="6" fillId="0" borderId="2" xfId="0" applyFont="1" applyBorder="1" applyAlignment="1">
      <alignment horizontal="center" vertical="top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49" fontId="6" fillId="0" borderId="13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justify" vertical="center" wrapText="1"/>
    </xf>
    <xf numFmtId="49" fontId="6" fillId="0" borderId="14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top"/>
    </xf>
    <xf numFmtId="0" fontId="4" fillId="0" borderId="9" xfId="0" applyFont="1" applyBorder="1"/>
    <xf numFmtId="0" fontId="4" fillId="0" borderId="15" xfId="0" applyFont="1" applyBorder="1"/>
    <xf numFmtId="0" fontId="6" fillId="0" borderId="1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wrapText="1"/>
    </xf>
    <xf numFmtId="0" fontId="8" fillId="0" borderId="0" xfId="0" applyFont="1" applyAlignment="1">
      <alignment vertical="center"/>
    </xf>
    <xf numFmtId="0" fontId="6" fillId="2" borderId="1" xfId="0" applyFont="1" applyFill="1" applyBorder="1" applyAlignment="1">
      <alignment horizontal="center" vertical="top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vertical="center"/>
    </xf>
    <xf numFmtId="0" fontId="4" fillId="0" borderId="7" xfId="0" applyFont="1" applyBorder="1"/>
    <xf numFmtId="49" fontId="8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left" vertical="top"/>
    </xf>
    <xf numFmtId="0" fontId="8" fillId="0" borderId="12" xfId="0" applyFont="1" applyBorder="1" applyAlignment="1">
      <alignment vertical="top"/>
    </xf>
    <xf numFmtId="0" fontId="4" fillId="5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0" fontId="6" fillId="2" borderId="7" xfId="0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vertical="top"/>
    </xf>
    <xf numFmtId="164" fontId="6" fillId="2" borderId="4" xfId="0" applyNumberFormat="1" applyFont="1" applyFill="1" applyBorder="1"/>
    <xf numFmtId="0" fontId="6" fillId="0" borderId="1" xfId="0" applyFont="1" applyBorder="1" applyAlignment="1">
      <alignment vertical="top"/>
    </xf>
    <xf numFmtId="0" fontId="6" fillId="0" borderId="3" xfId="0" applyFont="1" applyBorder="1" applyAlignment="1">
      <alignment vertical="top" wrapText="1"/>
    </xf>
    <xf numFmtId="49" fontId="8" fillId="0" borderId="6" xfId="0" applyNumberFormat="1" applyFont="1" applyBorder="1" applyAlignment="1">
      <alignment vertical="top"/>
    </xf>
    <xf numFmtId="164" fontId="6" fillId="0" borderId="4" xfId="0" applyNumberFormat="1" applyFont="1" applyBorder="1"/>
    <xf numFmtId="0" fontId="4" fillId="0" borderId="3" xfId="0" applyFont="1" applyBorder="1" applyAlignment="1">
      <alignment vertical="top" wrapText="1"/>
    </xf>
    <xf numFmtId="49" fontId="8" fillId="0" borderId="7" xfId="0" applyNumberFormat="1" applyFont="1" applyBorder="1" applyAlignment="1">
      <alignment vertical="top"/>
    </xf>
    <xf numFmtId="0" fontId="6" fillId="0" borderId="10" xfId="0" applyFont="1" applyBorder="1" applyAlignment="1">
      <alignment horizontal="center" vertical="top"/>
    </xf>
    <xf numFmtId="164" fontId="6" fillId="0" borderId="0" xfId="0" applyNumberFormat="1" applyFont="1"/>
    <xf numFmtId="0" fontId="6" fillId="0" borderId="13" xfId="0" applyFont="1" applyBorder="1" applyAlignment="1">
      <alignment vertical="top"/>
    </xf>
    <xf numFmtId="164" fontId="6" fillId="2" borderId="1" xfId="0" applyNumberFormat="1" applyFont="1" applyFill="1" applyBorder="1" applyAlignment="1">
      <alignment horizontal="center" vertical="center"/>
    </xf>
    <xf numFmtId="0" fontId="4" fillId="0" borderId="3" xfId="0" applyFont="1" applyBorder="1"/>
    <xf numFmtId="49" fontId="6" fillId="0" borderId="0" xfId="0" applyNumberFormat="1" applyFont="1" applyAlignment="1">
      <alignment vertical="top" wrapText="1"/>
    </xf>
    <xf numFmtId="0" fontId="4" fillId="0" borderId="6" xfId="0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8" fillId="0" borderId="10" xfId="0" applyFont="1" applyBorder="1" applyAlignment="1">
      <alignment vertical="top"/>
    </xf>
    <xf numFmtId="0" fontId="10" fillId="0" borderId="1" xfId="0" applyFont="1" applyBorder="1" applyAlignment="1">
      <alignment vertical="center" wrapText="1"/>
    </xf>
    <xf numFmtId="164" fontId="4" fillId="0" borderId="15" xfId="0" applyNumberFormat="1" applyFont="1" applyBorder="1"/>
    <xf numFmtId="164" fontId="4" fillId="4" borderId="1" xfId="0" applyNumberFormat="1" applyFont="1" applyFill="1" applyBorder="1"/>
    <xf numFmtId="0" fontId="4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49" fontId="6" fillId="0" borderId="7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164" fontId="4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wrapText="1"/>
    </xf>
    <xf numFmtId="0" fontId="8" fillId="0" borderId="7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4" fillId="0" borderId="10" xfId="0" applyFont="1" applyBorder="1"/>
    <xf numFmtId="0" fontId="8" fillId="0" borderId="1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4" xfId="0" applyFont="1" applyBorder="1"/>
    <xf numFmtId="0" fontId="15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justify" vertical="center" wrapText="1"/>
    </xf>
    <xf numFmtId="165" fontId="6" fillId="0" borderId="4" xfId="0" applyNumberFormat="1" applyFont="1" applyBorder="1"/>
    <xf numFmtId="0" fontId="6" fillId="0" borderId="10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1" xfId="0" applyNumberFormat="1" applyFont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vertical="top"/>
    </xf>
    <xf numFmtId="0" fontId="8" fillId="0" borderId="7" xfId="0" applyFont="1" applyBorder="1" applyAlignment="1">
      <alignment vertical="top"/>
    </xf>
    <xf numFmtId="165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top" wrapText="1"/>
    </xf>
    <xf numFmtId="0" fontId="5" fillId="0" borderId="3" xfId="0" applyFont="1" applyBorder="1"/>
    <xf numFmtId="0" fontId="8" fillId="0" borderId="8" xfId="0" applyFont="1" applyBorder="1" applyAlignment="1">
      <alignment vertical="top"/>
    </xf>
    <xf numFmtId="0" fontId="8" fillId="0" borderId="5" xfId="0" applyFont="1" applyBorder="1" applyAlignment="1">
      <alignment vertical="top"/>
    </xf>
    <xf numFmtId="0" fontId="4" fillId="0" borderId="14" xfId="0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wrapText="1"/>
    </xf>
    <xf numFmtId="0" fontId="4" fillId="0" borderId="13" xfId="0" applyFont="1" applyBorder="1" applyAlignment="1">
      <alignment horizontal="left" vertical="center" wrapText="1"/>
    </xf>
    <xf numFmtId="0" fontId="11" fillId="0" borderId="5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49" fontId="6" fillId="0" borderId="15" xfId="0" applyNumberFormat="1" applyFont="1" applyBorder="1" applyAlignment="1">
      <alignment vertical="top" wrapText="1"/>
    </xf>
    <xf numFmtId="0" fontId="4" fillId="0" borderId="3" xfId="0" applyFont="1" applyBorder="1" applyAlignment="1">
      <alignment horizontal="justify" vertical="center" wrapText="1"/>
    </xf>
    <xf numFmtId="0" fontId="11" fillId="0" borderId="3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vertical="center"/>
    </xf>
    <xf numFmtId="165" fontId="8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49" fontId="8" fillId="0" borderId="0" xfId="0" applyNumberFormat="1" applyFont="1" applyAlignment="1">
      <alignment vertical="top" wrapText="1"/>
    </xf>
    <xf numFmtId="0" fontId="8" fillId="0" borderId="7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top"/>
    </xf>
    <xf numFmtId="0" fontId="8" fillId="2" borderId="2" xfId="0" applyFont="1" applyFill="1" applyBorder="1" applyAlignment="1">
      <alignment horizontal="left" vertical="top"/>
    </xf>
    <xf numFmtId="0" fontId="8" fillId="0" borderId="1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50ABC-3FF3-4FDA-A66F-9CF23188666C}">
  <sheetPr>
    <tabColor rgb="FF92D050"/>
  </sheetPr>
  <dimension ref="A1:BH455"/>
  <sheetViews>
    <sheetView tabSelected="1" topLeftCell="A116" workbookViewId="0">
      <selection activeCell="D128" sqref="D128"/>
    </sheetView>
  </sheetViews>
  <sheetFormatPr defaultRowHeight="15.75" x14ac:dyDescent="0.25"/>
  <cols>
    <col min="1" max="1" width="3" style="6" bestFit="1" customWidth="1"/>
    <col min="2" max="2" width="56.140625" style="6" customWidth="1"/>
    <col min="3" max="3" width="10.140625" style="23" customWidth="1"/>
    <col min="4" max="4" width="8.28515625" style="24" customWidth="1"/>
    <col min="5" max="5" width="18.28515625" style="6" customWidth="1"/>
    <col min="6" max="6" width="17.28515625" style="23" customWidth="1"/>
    <col min="7" max="16384" width="9.140625" style="6"/>
  </cols>
  <sheetData>
    <row r="1" spans="2:6" x14ac:dyDescent="0.25">
      <c r="C1" s="15" t="s">
        <v>107</v>
      </c>
    </row>
    <row r="2" spans="2:6" x14ac:dyDescent="0.25">
      <c r="C2" s="6" t="s">
        <v>105</v>
      </c>
      <c r="D2" s="6"/>
      <c r="F2" s="6"/>
    </row>
    <row r="3" spans="2:6" x14ac:dyDescent="0.25">
      <c r="C3" s="6" t="s">
        <v>93</v>
      </c>
      <c r="D3" s="6"/>
      <c r="F3" s="6"/>
    </row>
    <row r="4" spans="2:6" x14ac:dyDescent="0.25">
      <c r="C4" s="6" t="s">
        <v>106</v>
      </c>
      <c r="D4" s="6"/>
      <c r="F4" s="6"/>
    </row>
    <row r="5" spans="2:6" x14ac:dyDescent="0.25">
      <c r="C5" s="6" t="s">
        <v>108</v>
      </c>
      <c r="D5" s="6"/>
      <c r="F5" s="6"/>
    </row>
    <row r="6" spans="2:6" x14ac:dyDescent="0.25">
      <c r="C6" s="6" t="s">
        <v>113</v>
      </c>
      <c r="D6" s="6"/>
      <c r="F6" s="6"/>
    </row>
    <row r="7" spans="2:6" x14ac:dyDescent="0.25">
      <c r="C7" s="6" t="s">
        <v>114</v>
      </c>
      <c r="D7" s="6"/>
      <c r="F7" s="6"/>
    </row>
    <row r="8" spans="2:6" hidden="1" x14ac:dyDescent="0.25">
      <c r="C8" s="15"/>
      <c r="D8" s="16"/>
      <c r="E8" s="15"/>
      <c r="F8" s="15"/>
    </row>
    <row r="9" spans="2:6" hidden="1" x14ac:dyDescent="0.25">
      <c r="C9" s="162"/>
      <c r="D9" s="162"/>
      <c r="E9" s="162"/>
      <c r="F9" s="162"/>
    </row>
    <row r="10" spans="2:6" hidden="1" x14ac:dyDescent="0.25">
      <c r="C10" s="162"/>
      <c r="D10" s="162"/>
      <c r="E10" s="162"/>
      <c r="F10" s="162"/>
    </row>
    <row r="11" spans="2:6" hidden="1" x14ac:dyDescent="0.25">
      <c r="C11" s="162"/>
      <c r="D11" s="162"/>
      <c r="E11" s="162"/>
      <c r="F11" s="162"/>
    </row>
    <row r="12" spans="2:6" hidden="1" x14ac:dyDescent="0.25">
      <c r="C12" s="162"/>
      <c r="D12" s="162"/>
      <c r="E12" s="162"/>
      <c r="F12" s="162"/>
    </row>
    <row r="13" spans="2:6" s="35" customFormat="1" hidden="1" x14ac:dyDescent="0.25">
      <c r="B13" s="6"/>
      <c r="C13" s="15"/>
      <c r="D13" s="15"/>
      <c r="E13" s="15"/>
      <c r="F13" s="15"/>
    </row>
    <row r="14" spans="2:6" hidden="1" x14ac:dyDescent="0.25">
      <c r="C14" s="162"/>
      <c r="D14" s="162"/>
      <c r="E14" s="162"/>
      <c r="F14" s="162"/>
    </row>
    <row r="15" spans="2:6" s="35" customFormat="1" hidden="1" x14ac:dyDescent="0.25">
      <c r="B15" s="6"/>
      <c r="C15" s="15"/>
      <c r="D15" s="15"/>
      <c r="E15" s="15"/>
      <c r="F15" s="15"/>
    </row>
    <row r="16" spans="2:6" hidden="1" x14ac:dyDescent="0.25">
      <c r="C16" s="6"/>
      <c r="D16" s="6"/>
      <c r="F16" s="6"/>
    </row>
    <row r="17" spans="1:6" s="35" customFormat="1" hidden="1" x14ac:dyDescent="0.25">
      <c r="B17" s="6"/>
      <c r="C17" s="162"/>
      <c r="D17" s="162"/>
      <c r="E17" s="162"/>
      <c r="F17" s="162"/>
    </row>
    <row r="18" spans="1:6" hidden="1" x14ac:dyDescent="0.25">
      <c r="C18" s="6"/>
      <c r="D18" s="6"/>
      <c r="F18" s="6"/>
    </row>
    <row r="19" spans="1:6" s="35" customFormat="1" hidden="1" x14ac:dyDescent="0.25">
      <c r="B19" s="6"/>
      <c r="C19" s="6"/>
      <c r="D19" s="6"/>
      <c r="E19" s="6"/>
      <c r="F19" s="6"/>
    </row>
    <row r="20" spans="1:6" hidden="1" x14ac:dyDescent="0.25">
      <c r="C20" s="6"/>
      <c r="D20" s="6"/>
      <c r="F20" s="6"/>
    </row>
    <row r="21" spans="1:6" s="35" customFormat="1" hidden="1" x14ac:dyDescent="0.25">
      <c r="B21" s="6"/>
      <c r="C21" s="6"/>
      <c r="D21" s="6"/>
      <c r="E21" s="6"/>
      <c r="F21" s="6"/>
    </row>
    <row r="22" spans="1:6" hidden="1" x14ac:dyDescent="0.25">
      <c r="C22" s="6"/>
      <c r="D22" s="6"/>
      <c r="F22" s="6"/>
    </row>
    <row r="23" spans="1:6" s="35" customFormat="1" hidden="1" x14ac:dyDescent="0.25">
      <c r="B23" s="6"/>
      <c r="C23" s="6"/>
      <c r="D23" s="6"/>
      <c r="E23" s="6"/>
      <c r="F23" s="6"/>
    </row>
    <row r="24" spans="1:6" hidden="1" x14ac:dyDescent="0.25">
      <c r="C24" s="6"/>
      <c r="D24" s="6"/>
      <c r="F24" s="6"/>
    </row>
    <row r="25" spans="1:6" s="35" customFormat="1" hidden="1" x14ac:dyDescent="0.25">
      <c r="B25" s="6"/>
      <c r="C25" s="6"/>
      <c r="D25" s="6"/>
      <c r="E25" s="6"/>
      <c r="F25" s="6"/>
    </row>
    <row r="26" spans="1:6" hidden="1" x14ac:dyDescent="0.25">
      <c r="C26" s="6"/>
      <c r="D26" s="6"/>
      <c r="F26" s="6"/>
    </row>
    <row r="27" spans="1:6" hidden="1" x14ac:dyDescent="0.25">
      <c r="C27" s="6"/>
      <c r="D27" s="6"/>
      <c r="F27" s="6"/>
    </row>
    <row r="28" spans="1:6" ht="15.75" hidden="1" customHeight="1" x14ac:dyDescent="0.3">
      <c r="B28" s="17"/>
      <c r="C28" s="162"/>
      <c r="D28" s="162"/>
      <c r="E28" s="162"/>
      <c r="F28" s="162"/>
    </row>
    <row r="29" spans="1:6" ht="52.5" customHeight="1" x14ac:dyDescent="0.25">
      <c r="A29" s="172" t="s">
        <v>52</v>
      </c>
      <c r="B29" s="172"/>
      <c r="C29" s="172"/>
      <c r="D29" s="172"/>
      <c r="E29" s="172"/>
      <c r="F29" s="172"/>
    </row>
    <row r="30" spans="1:6" ht="24.75" customHeight="1" x14ac:dyDescent="0.3">
      <c r="A30" s="39"/>
      <c r="B30" s="39"/>
      <c r="C30" s="39"/>
      <c r="D30" s="39"/>
      <c r="E30" s="39"/>
      <c r="F30" s="39"/>
    </row>
    <row r="31" spans="1:6" ht="47.25" x14ac:dyDescent="0.25">
      <c r="A31" s="175" t="s">
        <v>0</v>
      </c>
      <c r="B31" s="175"/>
      <c r="C31" s="18" t="s">
        <v>1</v>
      </c>
      <c r="D31" s="18" t="s">
        <v>2</v>
      </c>
      <c r="E31" s="19" t="s">
        <v>3</v>
      </c>
      <c r="F31" s="19" t="s">
        <v>20</v>
      </c>
    </row>
    <row r="32" spans="1:6" ht="15.75" customHeight="1" x14ac:dyDescent="0.25">
      <c r="A32" s="176" t="s">
        <v>10</v>
      </c>
      <c r="B32" s="176"/>
      <c r="C32" s="57" t="s">
        <v>9</v>
      </c>
      <c r="D32" s="58" t="s">
        <v>4</v>
      </c>
      <c r="E32" s="132">
        <f>SUM(E33+E39+E73+E78)</f>
        <v>17269471</v>
      </c>
      <c r="F32" s="59" t="s">
        <v>4</v>
      </c>
    </row>
    <row r="33" spans="1:6" ht="15.75" customHeight="1" x14ac:dyDescent="0.25">
      <c r="A33" s="60" t="s">
        <v>5</v>
      </c>
      <c r="B33" s="61" t="s">
        <v>21</v>
      </c>
      <c r="C33" s="62"/>
      <c r="D33" s="63" t="s">
        <v>4</v>
      </c>
      <c r="E33" s="130">
        <f>SUM(E34+E37)</f>
        <v>392122</v>
      </c>
      <c r="F33" s="165" t="s">
        <v>22</v>
      </c>
    </row>
    <row r="34" spans="1:6" ht="30.75" customHeight="1" x14ac:dyDescent="0.25">
      <c r="A34" s="173" t="s">
        <v>23</v>
      </c>
      <c r="B34" s="174"/>
      <c r="C34" s="62"/>
      <c r="D34" s="64">
        <v>2210</v>
      </c>
      <c r="E34" s="130">
        <f>SUM(E35:E36)</f>
        <v>293565</v>
      </c>
      <c r="F34" s="166"/>
    </row>
    <row r="35" spans="1:6" ht="36.75" customHeight="1" x14ac:dyDescent="0.25">
      <c r="A35" s="106" t="s">
        <v>6</v>
      </c>
      <c r="B35" s="75" t="s">
        <v>53</v>
      </c>
      <c r="C35" s="62"/>
      <c r="D35" s="65"/>
      <c r="E35" s="112">
        <v>184831</v>
      </c>
      <c r="F35" s="45"/>
    </row>
    <row r="36" spans="1:6" ht="63.75" customHeight="1" x14ac:dyDescent="0.25">
      <c r="A36" s="40" t="s">
        <v>6</v>
      </c>
      <c r="B36" s="92" t="s">
        <v>54</v>
      </c>
      <c r="C36" s="109"/>
      <c r="D36" s="110"/>
      <c r="E36" s="113">
        <v>108734</v>
      </c>
      <c r="F36" s="46"/>
    </row>
    <row r="37" spans="1:6" s="35" customFormat="1" ht="17.25" customHeight="1" x14ac:dyDescent="0.25">
      <c r="A37" s="179" t="s">
        <v>36</v>
      </c>
      <c r="B37" s="180"/>
      <c r="C37" s="111"/>
      <c r="D37" s="56">
        <v>2240</v>
      </c>
      <c r="E37" s="103">
        <f>SUM(E38)</f>
        <v>98557</v>
      </c>
      <c r="F37" s="120"/>
    </row>
    <row r="38" spans="1:6" s="35" customFormat="1" ht="50.25" customHeight="1" x14ac:dyDescent="0.25">
      <c r="A38" s="107"/>
      <c r="B38" s="104" t="s">
        <v>89</v>
      </c>
      <c r="C38" s="108"/>
      <c r="D38" s="66"/>
      <c r="E38" s="114">
        <v>98557</v>
      </c>
      <c r="F38" s="120"/>
    </row>
    <row r="39" spans="1:6" ht="15.75" customHeight="1" x14ac:dyDescent="0.25">
      <c r="A39" s="60" t="s">
        <v>11</v>
      </c>
      <c r="B39" s="61" t="s">
        <v>7</v>
      </c>
      <c r="C39" s="67" t="s">
        <v>9</v>
      </c>
      <c r="D39" s="63" t="s">
        <v>4</v>
      </c>
      <c r="E39" s="88">
        <f>SUM(E40+E46+E52+E53+E63+E61)</f>
        <v>14504094</v>
      </c>
      <c r="F39" s="165" t="s">
        <v>48</v>
      </c>
    </row>
    <row r="40" spans="1:6" x14ac:dyDescent="0.25">
      <c r="A40" s="177" t="s">
        <v>31</v>
      </c>
      <c r="B40" s="178"/>
      <c r="C40" s="30"/>
      <c r="D40" s="68">
        <v>2610</v>
      </c>
      <c r="E40" s="130">
        <f>SUM(E41+E44+E45)</f>
        <v>5858304</v>
      </c>
      <c r="F40" s="166"/>
    </row>
    <row r="41" spans="1:6" x14ac:dyDescent="0.25">
      <c r="A41" s="69"/>
      <c r="B41" s="20" t="s">
        <v>28</v>
      </c>
      <c r="C41" s="70"/>
      <c r="D41" s="27"/>
      <c r="E41" s="112">
        <v>598653</v>
      </c>
      <c r="F41" s="45"/>
    </row>
    <row r="42" spans="1:6" x14ac:dyDescent="0.25">
      <c r="A42" s="69"/>
      <c r="B42" s="20" t="s">
        <v>29</v>
      </c>
      <c r="C42" s="70"/>
      <c r="D42" s="27"/>
      <c r="E42" s="105">
        <v>2541731</v>
      </c>
      <c r="F42" s="45"/>
    </row>
    <row r="43" spans="1:6" x14ac:dyDescent="0.25">
      <c r="A43" s="69"/>
      <c r="B43" s="20" t="s">
        <v>37</v>
      </c>
      <c r="C43" s="70"/>
      <c r="D43" s="27"/>
      <c r="E43" s="105">
        <v>171559</v>
      </c>
      <c r="F43" s="45"/>
    </row>
    <row r="44" spans="1:6" x14ac:dyDescent="0.25">
      <c r="A44" s="69"/>
      <c r="B44" s="20" t="s">
        <v>38</v>
      </c>
      <c r="C44" s="70"/>
      <c r="D44" s="27"/>
      <c r="E44" s="105">
        <f>SUM(E42:E43)</f>
        <v>2713290</v>
      </c>
      <c r="F44" s="45"/>
    </row>
    <row r="45" spans="1:6" x14ac:dyDescent="0.25">
      <c r="A45" s="69"/>
      <c r="B45" s="20" t="s">
        <v>30</v>
      </c>
      <c r="C45" s="70"/>
      <c r="D45" s="27"/>
      <c r="E45" s="105">
        <v>2546361</v>
      </c>
      <c r="F45" s="45"/>
    </row>
    <row r="46" spans="1:6" x14ac:dyDescent="0.25">
      <c r="A46" s="177" t="s">
        <v>32</v>
      </c>
      <c r="B46" s="178"/>
      <c r="C46" s="70"/>
      <c r="D46" s="27"/>
      <c r="E46" s="131">
        <f>SUM(E47+E50+E51)</f>
        <v>1157600</v>
      </c>
      <c r="F46" s="45"/>
    </row>
    <row r="47" spans="1:6" x14ac:dyDescent="0.25">
      <c r="A47" s="69"/>
      <c r="B47" s="20" t="s">
        <v>33</v>
      </c>
      <c r="C47" s="70"/>
      <c r="D47" s="27"/>
      <c r="E47" s="112">
        <v>131704</v>
      </c>
      <c r="F47" s="45"/>
    </row>
    <row r="48" spans="1:6" x14ac:dyDescent="0.25">
      <c r="A48" s="69"/>
      <c r="B48" s="71" t="s">
        <v>34</v>
      </c>
      <c r="C48" s="70"/>
      <c r="D48" s="27"/>
      <c r="E48" s="112">
        <v>427954</v>
      </c>
      <c r="F48" s="45"/>
    </row>
    <row r="49" spans="1:6" x14ac:dyDescent="0.25">
      <c r="A49" s="69"/>
      <c r="B49" s="71" t="s">
        <v>39</v>
      </c>
      <c r="C49" s="70"/>
      <c r="D49" s="27"/>
      <c r="E49" s="112">
        <v>37743</v>
      </c>
      <c r="F49" s="45"/>
    </row>
    <row r="50" spans="1:6" x14ac:dyDescent="0.25">
      <c r="A50" s="69"/>
      <c r="B50" s="71" t="s">
        <v>40</v>
      </c>
      <c r="C50" s="70"/>
      <c r="D50" s="27"/>
      <c r="E50" s="112">
        <f>SUM(E48:E49)</f>
        <v>465697</v>
      </c>
      <c r="F50" s="45"/>
    </row>
    <row r="51" spans="1:6" x14ac:dyDescent="0.25">
      <c r="A51" s="69"/>
      <c r="B51" s="20" t="s">
        <v>35</v>
      </c>
      <c r="C51" s="70"/>
      <c r="D51" s="27"/>
      <c r="E51" s="112">
        <v>560199</v>
      </c>
      <c r="F51" s="45"/>
    </row>
    <row r="52" spans="1:6" x14ac:dyDescent="0.25">
      <c r="A52" s="177" t="s">
        <v>13</v>
      </c>
      <c r="B52" s="178"/>
      <c r="C52" s="70"/>
      <c r="D52" s="72">
        <v>2610</v>
      </c>
      <c r="E52" s="131">
        <v>2199600</v>
      </c>
      <c r="F52" s="45"/>
    </row>
    <row r="53" spans="1:6" x14ac:dyDescent="0.25">
      <c r="A53" s="177" t="s">
        <v>14</v>
      </c>
      <c r="B53" s="178"/>
      <c r="C53" s="30"/>
      <c r="D53" s="68">
        <v>2610</v>
      </c>
      <c r="E53" s="130">
        <f>SUM(E54)</f>
        <v>1128378</v>
      </c>
      <c r="F53" s="45"/>
    </row>
    <row r="54" spans="1:6" x14ac:dyDescent="0.25">
      <c r="A54" s="73" t="s">
        <v>6</v>
      </c>
      <c r="B54" s="74" t="s">
        <v>15</v>
      </c>
      <c r="C54" s="30"/>
      <c r="D54" s="30"/>
      <c r="E54" s="103">
        <f>SUM(E55:E60)</f>
        <v>1128378</v>
      </c>
      <c r="F54" s="45"/>
    </row>
    <row r="55" spans="1:6" x14ac:dyDescent="0.25">
      <c r="A55" s="181"/>
      <c r="B55" s="2" t="s">
        <v>25</v>
      </c>
      <c r="C55" s="30"/>
      <c r="D55" s="30"/>
      <c r="E55" s="127">
        <v>266650</v>
      </c>
      <c r="F55" s="45"/>
    </row>
    <row r="56" spans="1:6" x14ac:dyDescent="0.25">
      <c r="A56" s="182"/>
      <c r="B56" s="20" t="s">
        <v>26</v>
      </c>
      <c r="C56" s="30"/>
      <c r="D56" s="30"/>
      <c r="E56" s="127">
        <v>188369</v>
      </c>
      <c r="F56" s="45"/>
    </row>
    <row r="57" spans="1:6" x14ac:dyDescent="0.25">
      <c r="A57" s="182"/>
      <c r="B57" s="20" t="s">
        <v>27</v>
      </c>
      <c r="C57" s="30"/>
      <c r="D57" s="30"/>
      <c r="E57" s="127">
        <v>154672</v>
      </c>
      <c r="F57" s="45"/>
    </row>
    <row r="58" spans="1:6" x14ac:dyDescent="0.25">
      <c r="A58" s="73"/>
      <c r="B58" s="28" t="s">
        <v>55</v>
      </c>
      <c r="C58" s="30"/>
      <c r="D58" s="30"/>
      <c r="E58" s="127">
        <v>70789</v>
      </c>
      <c r="F58" s="45"/>
    </row>
    <row r="59" spans="1:6" x14ac:dyDescent="0.25">
      <c r="B59" s="94" t="s">
        <v>56</v>
      </c>
      <c r="C59" s="93"/>
      <c r="D59" s="30"/>
      <c r="E59" s="128">
        <v>390858</v>
      </c>
      <c r="F59" s="45"/>
    </row>
    <row r="60" spans="1:6" x14ac:dyDescent="0.25">
      <c r="A60" s="89"/>
      <c r="B60" s="94" t="s">
        <v>57</v>
      </c>
      <c r="C60" s="93"/>
      <c r="D60" s="30"/>
      <c r="E60" s="129">
        <v>57040</v>
      </c>
      <c r="F60" s="45"/>
    </row>
    <row r="61" spans="1:6" x14ac:dyDescent="0.25">
      <c r="A61" s="183" t="s">
        <v>36</v>
      </c>
      <c r="B61" s="184"/>
      <c r="C61" s="93"/>
      <c r="D61" s="30"/>
      <c r="E61" s="157">
        <v>99896</v>
      </c>
      <c r="F61" s="45"/>
    </row>
    <row r="62" spans="1:6" ht="60" x14ac:dyDescent="0.25">
      <c r="A62" s="115"/>
      <c r="B62" s="94" t="s">
        <v>110</v>
      </c>
      <c r="C62" s="93"/>
      <c r="D62" s="30"/>
      <c r="E62" s="156">
        <v>99896</v>
      </c>
      <c r="F62" s="45"/>
    </row>
    <row r="63" spans="1:6" x14ac:dyDescent="0.25">
      <c r="A63" s="115"/>
      <c r="B63" s="116" t="s">
        <v>90</v>
      </c>
      <c r="C63" s="93"/>
      <c r="D63" s="121">
        <v>3210</v>
      </c>
      <c r="E63" s="118">
        <f>SUM(E65+E68+E72)</f>
        <v>4060316</v>
      </c>
      <c r="F63" s="45"/>
    </row>
    <row r="64" spans="1:6" x14ac:dyDescent="0.25">
      <c r="A64" s="115"/>
      <c r="B64" s="117" t="s">
        <v>91</v>
      </c>
      <c r="C64" s="119"/>
      <c r="D64" s="41"/>
      <c r="E64" s="118"/>
      <c r="F64" s="45"/>
    </row>
    <row r="65" spans="1:60" ht="31.5" x14ac:dyDescent="0.25">
      <c r="A65" s="146" t="s">
        <v>6</v>
      </c>
      <c r="B65" s="148" t="s">
        <v>92</v>
      </c>
      <c r="C65" s="139"/>
      <c r="D65" s="140"/>
      <c r="E65" s="123">
        <f>SUM(E66:E67)</f>
        <v>99468</v>
      </c>
      <c r="F65" s="46"/>
    </row>
    <row r="66" spans="1:60" ht="78.75" x14ac:dyDescent="0.25">
      <c r="A66" s="143"/>
      <c r="B66" s="2" t="s">
        <v>94</v>
      </c>
      <c r="C66" s="185"/>
      <c r="D66" s="186"/>
      <c r="E66" s="141">
        <v>49734</v>
      </c>
      <c r="F66" s="187"/>
    </row>
    <row r="67" spans="1:60" ht="110.25" x14ac:dyDescent="0.25">
      <c r="A67" s="143"/>
      <c r="B67" s="2" t="s">
        <v>95</v>
      </c>
      <c r="C67" s="144"/>
      <c r="D67" s="145"/>
      <c r="E67" s="122">
        <v>49734</v>
      </c>
      <c r="F67" s="142"/>
    </row>
    <row r="68" spans="1:60" ht="31.5" x14ac:dyDescent="0.25">
      <c r="A68" s="146" t="s">
        <v>6</v>
      </c>
      <c r="B68" s="147" t="s">
        <v>96</v>
      </c>
      <c r="C68" s="93"/>
      <c r="D68" s="30"/>
      <c r="E68" s="123">
        <f>SUM(E69:E71)</f>
        <v>144930</v>
      </c>
      <c r="F68" s="45"/>
    </row>
    <row r="69" spans="1:60" ht="78.75" x14ac:dyDescent="0.25">
      <c r="A69" s="115"/>
      <c r="B69" s="1" t="s">
        <v>97</v>
      </c>
      <c r="C69" s="93"/>
      <c r="D69" s="30"/>
      <c r="E69" s="122">
        <v>45462</v>
      </c>
      <c r="F69" s="45"/>
    </row>
    <row r="70" spans="1:60" ht="50.25" customHeight="1" x14ac:dyDescent="0.25">
      <c r="A70" s="115"/>
      <c r="B70" s="1" t="s">
        <v>99</v>
      </c>
      <c r="C70" s="93"/>
      <c r="D70" s="30"/>
      <c r="E70" s="122">
        <v>49734</v>
      </c>
      <c r="F70" s="45"/>
    </row>
    <row r="71" spans="1:60" ht="78.75" x14ac:dyDescent="0.25">
      <c r="A71" s="115"/>
      <c r="B71" s="1" t="s">
        <v>98</v>
      </c>
      <c r="C71" s="93"/>
      <c r="D71" s="30"/>
      <c r="E71" s="122">
        <v>49734</v>
      </c>
      <c r="F71" s="45"/>
    </row>
    <row r="72" spans="1:60" ht="78" customHeight="1" x14ac:dyDescent="0.25">
      <c r="A72" s="146" t="s">
        <v>6</v>
      </c>
      <c r="B72" s="1" t="s">
        <v>103</v>
      </c>
      <c r="C72" s="93"/>
      <c r="D72" s="30"/>
      <c r="E72" s="122">
        <v>3815918</v>
      </c>
      <c r="F72" s="45"/>
    </row>
    <row r="73" spans="1:60" x14ac:dyDescent="0.25">
      <c r="A73" s="76" t="s">
        <v>18</v>
      </c>
      <c r="B73" s="22" t="s">
        <v>16</v>
      </c>
      <c r="C73" s="77" t="s">
        <v>9</v>
      </c>
      <c r="D73" s="63" t="s">
        <v>4</v>
      </c>
      <c r="E73" s="78">
        <f>SUM(E74+E75+E76)</f>
        <v>574988</v>
      </c>
      <c r="F73" s="165" t="s">
        <v>17</v>
      </c>
    </row>
    <row r="74" spans="1:60" x14ac:dyDescent="0.25">
      <c r="A74" s="79" t="s">
        <v>6</v>
      </c>
      <c r="B74" s="83" t="s">
        <v>31</v>
      </c>
      <c r="C74" s="81"/>
      <c r="D74" s="164">
        <v>2610</v>
      </c>
      <c r="E74" s="34">
        <v>393432</v>
      </c>
      <c r="F74" s="166"/>
    </row>
    <row r="75" spans="1:60" x14ac:dyDescent="0.25">
      <c r="A75" s="79" t="s">
        <v>6</v>
      </c>
      <c r="B75" s="83" t="s">
        <v>32</v>
      </c>
      <c r="C75" s="81"/>
      <c r="D75" s="164"/>
      <c r="E75" s="34">
        <v>86556</v>
      </c>
      <c r="F75" s="166"/>
    </row>
    <row r="76" spans="1:60" x14ac:dyDescent="0.25">
      <c r="A76" s="79"/>
      <c r="B76" s="80" t="s">
        <v>14</v>
      </c>
      <c r="C76" s="81"/>
      <c r="D76" s="164"/>
      <c r="E76" s="82">
        <f>SUM(E77)</f>
        <v>95000</v>
      </c>
      <c r="F76" s="166"/>
    </row>
    <row r="77" spans="1:60" s="54" customFormat="1" x14ac:dyDescent="0.25">
      <c r="A77" s="79" t="s">
        <v>6</v>
      </c>
      <c r="B77" s="83" t="s">
        <v>15</v>
      </c>
      <c r="C77" s="84"/>
      <c r="D77" s="164"/>
      <c r="E77" s="34">
        <v>95000</v>
      </c>
      <c r="F77" s="16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</row>
    <row r="78" spans="1:60" x14ac:dyDescent="0.25">
      <c r="A78" s="53" t="s">
        <v>59</v>
      </c>
      <c r="B78" s="22" t="s">
        <v>58</v>
      </c>
      <c r="C78" s="77" t="s">
        <v>9</v>
      </c>
      <c r="D78" s="85" t="s">
        <v>4</v>
      </c>
      <c r="E78" s="86">
        <f>SUM(E79:E80)</f>
        <v>1798267</v>
      </c>
      <c r="F78" s="38"/>
    </row>
    <row r="79" spans="1:60" x14ac:dyDescent="0.25">
      <c r="A79" s="87"/>
      <c r="B79" s="83" t="s">
        <v>31</v>
      </c>
      <c r="C79" s="81"/>
      <c r="D79" s="85">
        <v>2610</v>
      </c>
      <c r="E79" s="95">
        <v>1473989</v>
      </c>
      <c r="F79" s="38"/>
    </row>
    <row r="80" spans="1:60" x14ac:dyDescent="0.25">
      <c r="A80" s="79"/>
      <c r="B80" s="83" t="s">
        <v>32</v>
      </c>
      <c r="C80" s="81"/>
      <c r="D80" s="42"/>
      <c r="E80" s="96">
        <v>324278</v>
      </c>
      <c r="F80" s="38"/>
    </row>
    <row r="81" spans="1:56" ht="48" customHeight="1" x14ac:dyDescent="0.25">
      <c r="A81" s="167" t="s">
        <v>41</v>
      </c>
      <c r="B81" s="168"/>
      <c r="C81" s="43" t="s">
        <v>42</v>
      </c>
      <c r="D81" s="44">
        <v>2240</v>
      </c>
      <c r="E81" s="52">
        <f>SUM(E82+E86)</f>
        <v>13991109</v>
      </c>
      <c r="F81" s="14" t="s">
        <v>4</v>
      </c>
    </row>
    <row r="82" spans="1:56" ht="21" customHeight="1" x14ac:dyDescent="0.25">
      <c r="A82" s="21">
        <v>1</v>
      </c>
      <c r="B82" s="21" t="s">
        <v>21</v>
      </c>
      <c r="C82" s="31"/>
      <c r="D82" s="33"/>
      <c r="E82" s="88">
        <f>SUM(E83)</f>
        <v>4877261</v>
      </c>
      <c r="F82" s="165" t="s">
        <v>22</v>
      </c>
    </row>
    <row r="83" spans="1:56" ht="15.75" customHeight="1" x14ac:dyDescent="0.25">
      <c r="A83" s="169" t="s">
        <v>24</v>
      </c>
      <c r="B83" s="170"/>
      <c r="C83" s="31"/>
      <c r="D83" s="33"/>
      <c r="E83" s="88">
        <f>SUM(E84:E85)</f>
        <v>4877261</v>
      </c>
      <c r="F83" s="166"/>
    </row>
    <row r="84" spans="1:56" ht="15.75" customHeight="1" x14ac:dyDescent="0.25">
      <c r="A84" s="11" t="s">
        <v>6</v>
      </c>
      <c r="B84" s="4" t="s">
        <v>12</v>
      </c>
      <c r="C84" s="31"/>
      <c r="D84" s="33"/>
      <c r="E84" s="3">
        <v>212300</v>
      </c>
      <c r="F84" s="45"/>
    </row>
    <row r="85" spans="1:56" ht="47.25" customHeight="1" x14ac:dyDescent="0.25">
      <c r="A85" s="11" t="s">
        <v>6</v>
      </c>
      <c r="B85" s="4" t="s">
        <v>50</v>
      </c>
      <c r="C85" s="102"/>
      <c r="D85" s="47"/>
      <c r="E85" s="12">
        <v>4664961</v>
      </c>
      <c r="F85" s="46"/>
    </row>
    <row r="86" spans="1:56" s="55" customFormat="1" ht="28.5" customHeight="1" x14ac:dyDescent="0.25">
      <c r="A86" s="5">
        <v>2</v>
      </c>
      <c r="B86" s="5" t="s">
        <v>7</v>
      </c>
      <c r="C86" s="49"/>
      <c r="D86" s="29">
        <v>2610</v>
      </c>
      <c r="E86" s="134">
        <f>SUM(E87+E89+E91+E94)</f>
        <v>9113848</v>
      </c>
      <c r="F86" s="165" t="s">
        <v>19</v>
      </c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</row>
    <row r="87" spans="1:56" ht="15.75" customHeight="1" x14ac:dyDescent="0.25">
      <c r="A87" s="171" t="s">
        <v>31</v>
      </c>
      <c r="B87" s="171"/>
      <c r="C87" s="32"/>
      <c r="D87" s="33"/>
      <c r="E87" s="134">
        <f>SUM(E88)</f>
        <v>148218</v>
      </c>
      <c r="F87" s="166"/>
    </row>
    <row r="88" spans="1:56" ht="32.25" customHeight="1" x14ac:dyDescent="0.25">
      <c r="A88" s="7"/>
      <c r="B88" s="13" t="s">
        <v>43</v>
      </c>
      <c r="C88" s="32"/>
      <c r="D88" s="33"/>
      <c r="E88" s="112">
        <v>148218</v>
      </c>
      <c r="F88" s="45"/>
    </row>
    <row r="89" spans="1:56" ht="15.75" customHeight="1" x14ac:dyDescent="0.25">
      <c r="A89" s="171" t="s">
        <v>32</v>
      </c>
      <c r="B89" s="171"/>
      <c r="C89" s="32"/>
      <c r="D89" s="33"/>
      <c r="E89" s="134">
        <f>SUM(E90)</f>
        <v>32608</v>
      </c>
      <c r="F89" s="45"/>
    </row>
    <row r="90" spans="1:56" ht="45" customHeight="1" x14ac:dyDescent="0.25">
      <c r="A90" s="7"/>
      <c r="B90" s="13" t="s">
        <v>44</v>
      </c>
      <c r="C90" s="32"/>
      <c r="D90" s="33"/>
      <c r="E90" s="112">
        <v>32608</v>
      </c>
      <c r="F90" s="45"/>
    </row>
    <row r="91" spans="1:56" ht="15.75" customHeight="1" x14ac:dyDescent="0.25">
      <c r="A91" s="169" t="s">
        <v>14</v>
      </c>
      <c r="B91" s="170"/>
      <c r="C91" s="32"/>
      <c r="D91" s="33"/>
      <c r="E91" s="134">
        <f>SUM(E92)</f>
        <v>933022</v>
      </c>
      <c r="F91" s="45"/>
    </row>
    <row r="92" spans="1:56" ht="15.75" customHeight="1" x14ac:dyDescent="0.25">
      <c r="A92" s="7"/>
      <c r="B92" s="9" t="s">
        <v>15</v>
      </c>
      <c r="C92" s="32"/>
      <c r="D92" s="33"/>
      <c r="E92" s="112">
        <f>SUM(E93)</f>
        <v>933022</v>
      </c>
      <c r="F92" s="45"/>
    </row>
    <row r="93" spans="1:56" ht="15.75" customHeight="1" x14ac:dyDescent="0.25">
      <c r="A93" s="7"/>
      <c r="B93" s="8" t="s">
        <v>47</v>
      </c>
      <c r="C93" s="32"/>
      <c r="D93" s="33"/>
      <c r="E93" s="112">
        <v>933022</v>
      </c>
      <c r="F93" s="45"/>
    </row>
    <row r="94" spans="1:56" ht="19.5" customHeight="1" x14ac:dyDescent="0.25">
      <c r="A94" s="169" t="s">
        <v>36</v>
      </c>
      <c r="B94" s="170"/>
      <c r="C94" s="32"/>
      <c r="D94" s="33"/>
      <c r="E94" s="134">
        <f>SUM(E95+E116)</f>
        <v>8000000</v>
      </c>
      <c r="F94" s="45"/>
    </row>
    <row r="95" spans="1:56" ht="18" customHeight="1" x14ac:dyDescent="0.25">
      <c r="A95" s="10" t="s">
        <v>6</v>
      </c>
      <c r="B95" s="188" t="s">
        <v>45</v>
      </c>
      <c r="C95" s="51"/>
      <c r="D95" s="47"/>
      <c r="E95" s="135">
        <f>SUM(E96:E115)</f>
        <v>5800220</v>
      </c>
      <c r="F95" s="46"/>
    </row>
    <row r="96" spans="1:56" ht="18" customHeight="1" x14ac:dyDescent="0.25">
      <c r="A96" s="97"/>
      <c r="B96" s="98" t="s">
        <v>60</v>
      </c>
      <c r="C96" s="152"/>
      <c r="D96" s="48"/>
      <c r="E96" s="136">
        <v>199980</v>
      </c>
      <c r="F96" s="142"/>
    </row>
    <row r="97" spans="1:6" ht="18" customHeight="1" x14ac:dyDescent="0.25">
      <c r="A97" s="97"/>
      <c r="B97" s="98" t="s">
        <v>61</v>
      </c>
      <c r="C97" s="90"/>
      <c r="D97" s="33"/>
      <c r="E97" s="136">
        <v>199980</v>
      </c>
      <c r="F97" s="45"/>
    </row>
    <row r="98" spans="1:6" ht="18" customHeight="1" x14ac:dyDescent="0.25">
      <c r="A98" s="97"/>
      <c r="B98" s="99" t="s">
        <v>62</v>
      </c>
      <c r="C98" s="90"/>
      <c r="D98" s="33"/>
      <c r="E98" s="136">
        <v>199980</v>
      </c>
      <c r="F98" s="45"/>
    </row>
    <row r="99" spans="1:6" ht="18" customHeight="1" x14ac:dyDescent="0.25">
      <c r="A99" s="149"/>
      <c r="B99" s="150" t="s">
        <v>63</v>
      </c>
      <c r="C99" s="90"/>
      <c r="D99" s="33"/>
      <c r="E99" s="151">
        <v>199980</v>
      </c>
      <c r="F99" s="45"/>
    </row>
    <row r="100" spans="1:6" ht="18" customHeight="1" x14ac:dyDescent="0.25">
      <c r="A100" s="97"/>
      <c r="B100" s="99" t="s">
        <v>64</v>
      </c>
      <c r="C100" s="152"/>
      <c r="D100" s="48"/>
      <c r="E100" s="136">
        <v>199980</v>
      </c>
      <c r="F100" s="142"/>
    </row>
    <row r="101" spans="1:6" ht="18" customHeight="1" x14ac:dyDescent="0.25">
      <c r="A101" s="97"/>
      <c r="B101" s="99" t="s">
        <v>65</v>
      </c>
      <c r="C101" s="90"/>
      <c r="D101" s="33"/>
      <c r="E101" s="136">
        <v>199980</v>
      </c>
      <c r="F101" s="45"/>
    </row>
    <row r="102" spans="1:6" ht="18" customHeight="1" x14ac:dyDescent="0.25">
      <c r="A102" s="97"/>
      <c r="B102" s="99" t="s">
        <v>66</v>
      </c>
      <c r="C102" s="90"/>
      <c r="D102" s="33"/>
      <c r="E102" s="136">
        <v>1100290</v>
      </c>
      <c r="F102" s="45"/>
    </row>
    <row r="103" spans="1:6" ht="18" customHeight="1" x14ac:dyDescent="0.25">
      <c r="A103" s="97"/>
      <c r="B103" s="154" t="s">
        <v>67</v>
      </c>
      <c r="C103" s="31"/>
      <c r="D103" s="33"/>
      <c r="E103" s="136">
        <v>199980</v>
      </c>
      <c r="F103" s="45"/>
    </row>
    <row r="104" spans="1:6" ht="18" customHeight="1" x14ac:dyDescent="0.25">
      <c r="A104" s="10"/>
      <c r="B104" s="100" t="s">
        <v>71</v>
      </c>
      <c r="C104" s="32"/>
      <c r="D104" s="33"/>
      <c r="E104" s="136">
        <v>199980</v>
      </c>
      <c r="F104" s="45"/>
    </row>
    <row r="105" spans="1:6" ht="18" customHeight="1" x14ac:dyDescent="0.25">
      <c r="A105" s="10"/>
      <c r="B105" s="100" t="s">
        <v>68</v>
      </c>
      <c r="C105" s="32"/>
      <c r="D105" s="33"/>
      <c r="E105" s="136">
        <v>1100290</v>
      </c>
      <c r="F105" s="45"/>
    </row>
    <row r="106" spans="1:6" ht="18" customHeight="1" x14ac:dyDescent="0.25">
      <c r="A106" s="10"/>
      <c r="B106" s="100" t="s">
        <v>69</v>
      </c>
      <c r="C106" s="32"/>
      <c r="D106" s="33"/>
      <c r="E106" s="136">
        <v>199980</v>
      </c>
      <c r="F106" s="45"/>
    </row>
    <row r="107" spans="1:6" ht="18" customHeight="1" x14ac:dyDescent="0.25">
      <c r="A107" s="10"/>
      <c r="B107" s="100" t="s">
        <v>72</v>
      </c>
      <c r="C107" s="32"/>
      <c r="D107" s="33"/>
      <c r="E107" s="136">
        <v>199980</v>
      </c>
      <c r="F107" s="45"/>
    </row>
    <row r="108" spans="1:6" ht="18" customHeight="1" x14ac:dyDescent="0.25">
      <c r="A108" s="10"/>
      <c r="B108" s="100" t="s">
        <v>70</v>
      </c>
      <c r="C108" s="32"/>
      <c r="D108" s="33"/>
      <c r="E108" s="136">
        <v>199980</v>
      </c>
      <c r="F108" s="45"/>
    </row>
    <row r="109" spans="1:6" ht="31.5" customHeight="1" x14ac:dyDescent="0.25">
      <c r="A109" s="10"/>
      <c r="B109" s="100" t="s">
        <v>104</v>
      </c>
      <c r="C109" s="32"/>
      <c r="D109" s="33"/>
      <c r="E109" s="136">
        <v>199980</v>
      </c>
      <c r="F109" s="45"/>
    </row>
    <row r="110" spans="1:6" ht="18" customHeight="1" x14ac:dyDescent="0.25">
      <c r="A110" s="10"/>
      <c r="B110" s="100" t="s">
        <v>73</v>
      </c>
      <c r="C110" s="32"/>
      <c r="D110" s="33"/>
      <c r="E110" s="136">
        <v>199980</v>
      </c>
      <c r="F110" s="45"/>
    </row>
    <row r="111" spans="1:6" ht="18" customHeight="1" x14ac:dyDescent="0.25">
      <c r="A111" s="10"/>
      <c r="B111" s="100" t="s">
        <v>74</v>
      </c>
      <c r="C111" s="32"/>
      <c r="D111" s="33"/>
      <c r="E111" s="136">
        <v>199980</v>
      </c>
      <c r="F111" s="45"/>
    </row>
    <row r="112" spans="1:6" ht="18" customHeight="1" x14ac:dyDescent="0.25">
      <c r="A112" s="10"/>
      <c r="B112" s="100" t="s">
        <v>75</v>
      </c>
      <c r="C112" s="32"/>
      <c r="D112" s="33"/>
      <c r="E112" s="136">
        <v>199980</v>
      </c>
      <c r="F112" s="45"/>
    </row>
    <row r="113" spans="1:6" ht="18" customHeight="1" x14ac:dyDescent="0.25">
      <c r="A113" s="10"/>
      <c r="B113" s="100" t="s">
        <v>49</v>
      </c>
      <c r="C113" s="32"/>
      <c r="D113" s="33"/>
      <c r="E113" s="136">
        <v>199980</v>
      </c>
      <c r="F113" s="45"/>
    </row>
    <row r="114" spans="1:6" ht="18" customHeight="1" x14ac:dyDescent="0.25">
      <c r="A114" s="10"/>
      <c r="B114" s="100" t="s">
        <v>76</v>
      </c>
      <c r="C114" s="32"/>
      <c r="D114" s="33"/>
      <c r="E114" s="136">
        <v>199980</v>
      </c>
      <c r="F114" s="45"/>
    </row>
    <row r="115" spans="1:6" ht="18" customHeight="1" x14ac:dyDescent="0.25">
      <c r="A115" s="10"/>
      <c r="B115" s="153" t="s">
        <v>77</v>
      </c>
      <c r="C115" s="31"/>
      <c r="D115" s="33"/>
      <c r="E115" s="155">
        <v>199980</v>
      </c>
      <c r="F115" s="45"/>
    </row>
    <row r="116" spans="1:6" x14ac:dyDescent="0.25">
      <c r="A116" s="11" t="s">
        <v>6</v>
      </c>
      <c r="B116" s="101" t="s">
        <v>46</v>
      </c>
      <c r="C116" s="32"/>
      <c r="D116" s="33"/>
      <c r="E116" s="133">
        <f>SUM(E117:E127)</f>
        <v>2199780</v>
      </c>
      <c r="F116" s="45"/>
    </row>
    <row r="117" spans="1:6" ht="18" customHeight="1" x14ac:dyDescent="0.25">
      <c r="A117" s="11"/>
      <c r="B117" s="37" t="s">
        <v>78</v>
      </c>
      <c r="C117" s="32"/>
      <c r="D117" s="33"/>
      <c r="E117" s="136">
        <v>199980</v>
      </c>
      <c r="F117" s="45"/>
    </row>
    <row r="118" spans="1:6" ht="18" customHeight="1" x14ac:dyDescent="0.25">
      <c r="A118" s="11"/>
      <c r="B118" s="37" t="s">
        <v>79</v>
      </c>
      <c r="C118" s="32"/>
      <c r="D118" s="33"/>
      <c r="E118" s="136">
        <v>199980</v>
      </c>
      <c r="F118" s="45"/>
    </row>
    <row r="119" spans="1:6" ht="18" customHeight="1" x14ac:dyDescent="0.25">
      <c r="A119" s="11"/>
      <c r="B119" s="37" t="s">
        <v>80</v>
      </c>
      <c r="C119" s="32"/>
      <c r="D119" s="33"/>
      <c r="E119" s="136">
        <v>199980</v>
      </c>
      <c r="F119" s="45"/>
    </row>
    <row r="120" spans="1:6" ht="18" customHeight="1" x14ac:dyDescent="0.25">
      <c r="A120" s="11"/>
      <c r="B120" s="37" t="s">
        <v>81</v>
      </c>
      <c r="C120" s="32"/>
      <c r="D120" s="33"/>
      <c r="E120" s="136">
        <v>199980</v>
      </c>
      <c r="F120" s="45"/>
    </row>
    <row r="121" spans="1:6" ht="18" customHeight="1" x14ac:dyDescent="0.25">
      <c r="A121" s="11"/>
      <c r="B121" s="37" t="s">
        <v>82</v>
      </c>
      <c r="C121" s="32"/>
      <c r="D121" s="33"/>
      <c r="E121" s="136">
        <v>199980</v>
      </c>
      <c r="F121" s="45"/>
    </row>
    <row r="122" spans="1:6" ht="18" customHeight="1" x14ac:dyDescent="0.25">
      <c r="A122" s="11"/>
      <c r="B122" s="37" t="s">
        <v>83</v>
      </c>
      <c r="C122" s="32"/>
      <c r="D122" s="33"/>
      <c r="E122" s="136">
        <v>199980</v>
      </c>
      <c r="F122" s="45"/>
    </row>
    <row r="123" spans="1:6" ht="18" customHeight="1" x14ac:dyDescent="0.25">
      <c r="A123" s="11"/>
      <c r="B123" s="91" t="s">
        <v>84</v>
      </c>
      <c r="C123" s="90"/>
      <c r="D123" s="33"/>
      <c r="E123" s="161">
        <v>199980</v>
      </c>
      <c r="F123" s="45"/>
    </row>
    <row r="124" spans="1:6" ht="18" customHeight="1" x14ac:dyDescent="0.25">
      <c r="A124" s="11"/>
      <c r="B124" s="37" t="s">
        <v>85</v>
      </c>
      <c r="C124" s="32"/>
      <c r="D124" s="33"/>
      <c r="E124" s="136">
        <v>199980</v>
      </c>
      <c r="F124" s="45"/>
    </row>
    <row r="125" spans="1:6" ht="18" customHeight="1" x14ac:dyDescent="0.25">
      <c r="A125" s="11"/>
      <c r="B125" s="37" t="s">
        <v>86</v>
      </c>
      <c r="C125" s="32"/>
      <c r="D125" s="33"/>
      <c r="E125" s="136">
        <v>199980</v>
      </c>
      <c r="F125" s="45"/>
    </row>
    <row r="126" spans="1:6" ht="18" customHeight="1" x14ac:dyDescent="0.25">
      <c r="A126" s="11"/>
      <c r="B126" s="37" t="s">
        <v>87</v>
      </c>
      <c r="C126" s="32"/>
      <c r="D126" s="33"/>
      <c r="E126" s="136">
        <v>199980</v>
      </c>
      <c r="F126" s="45"/>
    </row>
    <row r="127" spans="1:6" ht="18" customHeight="1" x14ac:dyDescent="0.25">
      <c r="A127" s="11"/>
      <c r="B127" s="50" t="s">
        <v>88</v>
      </c>
      <c r="C127" s="51"/>
      <c r="D127" s="47"/>
      <c r="E127" s="136">
        <v>199980</v>
      </c>
      <c r="F127" s="45"/>
    </row>
    <row r="128" spans="1:6" ht="37.5" customHeight="1" x14ac:dyDescent="0.25">
      <c r="A128" s="189" t="s">
        <v>100</v>
      </c>
      <c r="B128" s="189"/>
      <c r="C128" s="125" t="s">
        <v>101</v>
      </c>
      <c r="D128" s="26">
        <v>3132</v>
      </c>
      <c r="E128" s="133">
        <f>SUM(E129)</f>
        <v>45462</v>
      </c>
      <c r="F128" s="45"/>
    </row>
    <row r="129" spans="1:6" ht="36" customHeight="1" x14ac:dyDescent="0.25">
      <c r="A129" s="124">
        <v>1</v>
      </c>
      <c r="B129" s="126" t="s">
        <v>102</v>
      </c>
      <c r="C129" s="90"/>
      <c r="D129" s="48"/>
      <c r="E129" s="137">
        <f>SUM(E130)</f>
        <v>45462</v>
      </c>
      <c r="F129" s="45"/>
    </row>
    <row r="130" spans="1:6" ht="80.25" customHeight="1" x14ac:dyDescent="0.25">
      <c r="A130" s="36"/>
      <c r="B130" s="1" t="s">
        <v>109</v>
      </c>
      <c r="C130" s="90"/>
      <c r="D130" s="47"/>
      <c r="E130" s="136">
        <v>45462</v>
      </c>
      <c r="F130" s="45"/>
    </row>
    <row r="131" spans="1:6" ht="18" customHeight="1" x14ac:dyDescent="0.25">
      <c r="A131" s="36"/>
      <c r="B131" s="158" t="s">
        <v>111</v>
      </c>
      <c r="C131" s="159"/>
      <c r="D131" s="160"/>
      <c r="E131" s="137">
        <v>2720264</v>
      </c>
      <c r="F131" s="45"/>
    </row>
    <row r="132" spans="1:6" ht="20.25" customHeight="1" x14ac:dyDescent="0.25">
      <c r="A132" s="36"/>
      <c r="B132" s="158" t="s">
        <v>112</v>
      </c>
      <c r="C132" s="159"/>
      <c r="D132" s="160"/>
      <c r="E132" s="137">
        <v>4105778</v>
      </c>
      <c r="F132" s="45"/>
    </row>
    <row r="133" spans="1:6" ht="22.5" customHeight="1" x14ac:dyDescent="0.25">
      <c r="A133" s="163" t="s">
        <v>8</v>
      </c>
      <c r="B133" s="163"/>
      <c r="C133" s="138" t="s">
        <v>4</v>
      </c>
      <c r="D133" s="56" t="s">
        <v>4</v>
      </c>
      <c r="E133" s="103">
        <f>SUM(E32+E81+E128)</f>
        <v>31306042</v>
      </c>
      <c r="F133" s="56" t="s">
        <v>4</v>
      </c>
    </row>
    <row r="134" spans="1:6" ht="8.25" hidden="1" customHeight="1" x14ac:dyDescent="0.25">
      <c r="E134" s="25"/>
    </row>
    <row r="135" spans="1:6" ht="0.75" hidden="1" customHeight="1" x14ac:dyDescent="0.25">
      <c r="E135" s="25"/>
    </row>
    <row r="136" spans="1:6" ht="78.75" customHeight="1" x14ac:dyDescent="0.25">
      <c r="A136" s="162" t="s">
        <v>51</v>
      </c>
      <c r="B136" s="162"/>
      <c r="C136" s="162"/>
      <c r="D136" s="162"/>
      <c r="E136" s="162"/>
      <c r="F136" s="162"/>
    </row>
    <row r="137" spans="1:6" x14ac:dyDescent="0.25">
      <c r="E137" s="25"/>
    </row>
    <row r="138" spans="1:6" x14ac:dyDescent="0.25">
      <c r="E138" s="25"/>
    </row>
    <row r="139" spans="1:6" x14ac:dyDescent="0.25">
      <c r="E139" s="25"/>
    </row>
    <row r="140" spans="1:6" x14ac:dyDescent="0.25">
      <c r="E140" s="25"/>
    </row>
    <row r="141" spans="1:6" x14ac:dyDescent="0.25">
      <c r="E141" s="25"/>
    </row>
    <row r="142" spans="1:6" x14ac:dyDescent="0.25">
      <c r="E142" s="25"/>
    </row>
    <row r="143" spans="1:6" x14ac:dyDescent="0.25">
      <c r="E143" s="25"/>
    </row>
    <row r="144" spans="1:6" x14ac:dyDescent="0.25">
      <c r="E144" s="25"/>
    </row>
    <row r="145" spans="5:5" x14ac:dyDescent="0.25">
      <c r="E145" s="25"/>
    </row>
    <row r="146" spans="5:5" x14ac:dyDescent="0.25">
      <c r="E146" s="25"/>
    </row>
    <row r="147" spans="5:5" x14ac:dyDescent="0.25">
      <c r="E147" s="25"/>
    </row>
    <row r="148" spans="5:5" x14ac:dyDescent="0.25">
      <c r="E148" s="25"/>
    </row>
    <row r="149" spans="5:5" x14ac:dyDescent="0.25">
      <c r="E149" s="25"/>
    </row>
    <row r="150" spans="5:5" x14ac:dyDescent="0.25">
      <c r="E150" s="25"/>
    </row>
    <row r="151" spans="5:5" x14ac:dyDescent="0.25">
      <c r="E151" s="25"/>
    </row>
    <row r="152" spans="5:5" x14ac:dyDescent="0.25">
      <c r="E152" s="25"/>
    </row>
    <row r="153" spans="5:5" x14ac:dyDescent="0.25">
      <c r="E153" s="25"/>
    </row>
    <row r="154" spans="5:5" x14ac:dyDescent="0.25">
      <c r="E154" s="25"/>
    </row>
    <row r="155" spans="5:5" x14ac:dyDescent="0.25">
      <c r="E155" s="25"/>
    </row>
    <row r="156" spans="5:5" x14ac:dyDescent="0.25">
      <c r="E156" s="25"/>
    </row>
    <row r="157" spans="5:5" x14ac:dyDescent="0.25">
      <c r="E157" s="25"/>
    </row>
    <row r="158" spans="5:5" x14ac:dyDescent="0.25">
      <c r="E158" s="25"/>
    </row>
    <row r="159" spans="5:5" x14ac:dyDescent="0.25">
      <c r="E159" s="25"/>
    </row>
    <row r="160" spans="5:5" x14ac:dyDescent="0.25">
      <c r="E160" s="25"/>
    </row>
    <row r="161" spans="5:5" x14ac:dyDescent="0.25">
      <c r="E161" s="25"/>
    </row>
    <row r="162" spans="5:5" x14ac:dyDescent="0.25">
      <c r="E162" s="25"/>
    </row>
    <row r="163" spans="5:5" x14ac:dyDescent="0.25">
      <c r="E163" s="25"/>
    </row>
    <row r="164" spans="5:5" x14ac:dyDescent="0.25">
      <c r="E164" s="25"/>
    </row>
    <row r="165" spans="5:5" x14ac:dyDescent="0.25">
      <c r="E165" s="25"/>
    </row>
    <row r="166" spans="5:5" x14ac:dyDescent="0.25">
      <c r="E166" s="25"/>
    </row>
    <row r="167" spans="5:5" x14ac:dyDescent="0.25">
      <c r="E167" s="25"/>
    </row>
    <row r="168" spans="5:5" x14ac:dyDescent="0.25">
      <c r="E168" s="25"/>
    </row>
    <row r="169" spans="5:5" x14ac:dyDescent="0.25">
      <c r="E169" s="25"/>
    </row>
    <row r="170" spans="5:5" x14ac:dyDescent="0.25">
      <c r="E170" s="25"/>
    </row>
    <row r="171" spans="5:5" x14ac:dyDescent="0.25">
      <c r="E171" s="25"/>
    </row>
    <row r="172" spans="5:5" x14ac:dyDescent="0.25">
      <c r="E172" s="25"/>
    </row>
    <row r="173" spans="5:5" x14ac:dyDescent="0.25">
      <c r="E173" s="25"/>
    </row>
    <row r="174" spans="5:5" x14ac:dyDescent="0.25">
      <c r="E174" s="25"/>
    </row>
    <row r="175" spans="5:5" x14ac:dyDescent="0.25">
      <c r="E175" s="25"/>
    </row>
    <row r="176" spans="5:5" x14ac:dyDescent="0.25">
      <c r="E176" s="25"/>
    </row>
    <row r="177" spans="5:5" x14ac:dyDescent="0.25">
      <c r="E177" s="25"/>
    </row>
    <row r="178" spans="5:5" x14ac:dyDescent="0.25">
      <c r="E178" s="25"/>
    </row>
    <row r="179" spans="5:5" x14ac:dyDescent="0.25">
      <c r="E179" s="25"/>
    </row>
    <row r="180" spans="5:5" x14ac:dyDescent="0.25">
      <c r="E180" s="25"/>
    </row>
    <row r="181" spans="5:5" x14ac:dyDescent="0.25">
      <c r="E181" s="25"/>
    </row>
    <row r="182" spans="5:5" x14ac:dyDescent="0.25">
      <c r="E182" s="25"/>
    </row>
    <row r="183" spans="5:5" x14ac:dyDescent="0.25">
      <c r="E183" s="25"/>
    </row>
    <row r="184" spans="5:5" x14ac:dyDescent="0.25">
      <c r="E184" s="25"/>
    </row>
    <row r="185" spans="5:5" x14ac:dyDescent="0.25">
      <c r="E185" s="25"/>
    </row>
    <row r="186" spans="5:5" x14ac:dyDescent="0.25">
      <c r="E186" s="25"/>
    </row>
    <row r="187" spans="5:5" x14ac:dyDescent="0.25">
      <c r="E187" s="25"/>
    </row>
    <row r="188" spans="5:5" x14ac:dyDescent="0.25">
      <c r="E188" s="25"/>
    </row>
    <row r="189" spans="5:5" x14ac:dyDescent="0.25">
      <c r="E189" s="25"/>
    </row>
    <row r="190" spans="5:5" x14ac:dyDescent="0.25">
      <c r="E190" s="25"/>
    </row>
    <row r="191" spans="5:5" x14ac:dyDescent="0.25">
      <c r="E191" s="25"/>
    </row>
    <row r="192" spans="5:5" x14ac:dyDescent="0.25">
      <c r="E192" s="25"/>
    </row>
    <row r="193" spans="5:5" x14ac:dyDescent="0.25">
      <c r="E193" s="25"/>
    </row>
    <row r="194" spans="5:5" x14ac:dyDescent="0.25">
      <c r="E194" s="25"/>
    </row>
    <row r="195" spans="5:5" x14ac:dyDescent="0.25">
      <c r="E195" s="25"/>
    </row>
    <row r="196" spans="5:5" x14ac:dyDescent="0.25">
      <c r="E196" s="25"/>
    </row>
    <row r="197" spans="5:5" x14ac:dyDescent="0.25">
      <c r="E197" s="25"/>
    </row>
    <row r="198" spans="5:5" x14ac:dyDescent="0.25">
      <c r="E198" s="25"/>
    </row>
    <row r="199" spans="5:5" x14ac:dyDescent="0.25">
      <c r="E199" s="25"/>
    </row>
    <row r="200" spans="5:5" x14ac:dyDescent="0.25">
      <c r="E200" s="25"/>
    </row>
    <row r="201" spans="5:5" x14ac:dyDescent="0.25">
      <c r="E201" s="25"/>
    </row>
    <row r="202" spans="5:5" x14ac:dyDescent="0.25">
      <c r="E202" s="25"/>
    </row>
    <row r="203" spans="5:5" x14ac:dyDescent="0.25">
      <c r="E203" s="25"/>
    </row>
    <row r="204" spans="5:5" x14ac:dyDescent="0.25">
      <c r="E204" s="25"/>
    </row>
    <row r="205" spans="5:5" x14ac:dyDescent="0.25">
      <c r="E205" s="25"/>
    </row>
    <row r="206" spans="5:5" x14ac:dyDescent="0.25">
      <c r="E206" s="25"/>
    </row>
    <row r="207" spans="5:5" x14ac:dyDescent="0.25">
      <c r="E207" s="25"/>
    </row>
    <row r="208" spans="5:5" x14ac:dyDescent="0.25">
      <c r="E208" s="25"/>
    </row>
    <row r="209" spans="5:5" x14ac:dyDescent="0.25">
      <c r="E209" s="25"/>
    </row>
    <row r="210" spans="5:5" x14ac:dyDescent="0.25">
      <c r="E210" s="25"/>
    </row>
    <row r="211" spans="5:5" x14ac:dyDescent="0.25">
      <c r="E211" s="25"/>
    </row>
    <row r="212" spans="5:5" x14ac:dyDescent="0.25">
      <c r="E212" s="25"/>
    </row>
    <row r="213" spans="5:5" x14ac:dyDescent="0.25">
      <c r="E213" s="25"/>
    </row>
    <row r="214" spans="5:5" x14ac:dyDescent="0.25">
      <c r="E214" s="25"/>
    </row>
    <row r="215" spans="5:5" x14ac:dyDescent="0.25">
      <c r="E215" s="25"/>
    </row>
    <row r="216" spans="5:5" x14ac:dyDescent="0.25">
      <c r="E216" s="25"/>
    </row>
    <row r="217" spans="5:5" x14ac:dyDescent="0.25">
      <c r="E217" s="25"/>
    </row>
    <row r="218" spans="5:5" x14ac:dyDescent="0.25">
      <c r="E218" s="25"/>
    </row>
    <row r="219" spans="5:5" x14ac:dyDescent="0.25">
      <c r="E219" s="25"/>
    </row>
    <row r="220" spans="5:5" x14ac:dyDescent="0.25">
      <c r="E220" s="25"/>
    </row>
    <row r="221" spans="5:5" x14ac:dyDescent="0.25">
      <c r="E221" s="25"/>
    </row>
    <row r="222" spans="5:5" x14ac:dyDescent="0.25">
      <c r="E222" s="25"/>
    </row>
    <row r="223" spans="5:5" x14ac:dyDescent="0.25">
      <c r="E223" s="25"/>
    </row>
    <row r="224" spans="5:5" x14ac:dyDescent="0.25">
      <c r="E224" s="25"/>
    </row>
    <row r="225" spans="5:5" x14ac:dyDescent="0.25">
      <c r="E225" s="25"/>
    </row>
    <row r="226" spans="5:5" x14ac:dyDescent="0.25">
      <c r="E226" s="25"/>
    </row>
    <row r="227" spans="5:5" x14ac:dyDescent="0.25">
      <c r="E227" s="25"/>
    </row>
    <row r="228" spans="5:5" x14ac:dyDescent="0.25">
      <c r="E228" s="25"/>
    </row>
    <row r="229" spans="5:5" x14ac:dyDescent="0.25">
      <c r="E229" s="25"/>
    </row>
    <row r="230" spans="5:5" x14ac:dyDescent="0.25">
      <c r="E230" s="25"/>
    </row>
    <row r="231" spans="5:5" x14ac:dyDescent="0.25">
      <c r="E231" s="25"/>
    </row>
    <row r="232" spans="5:5" x14ac:dyDescent="0.25">
      <c r="E232" s="25"/>
    </row>
    <row r="233" spans="5:5" x14ac:dyDescent="0.25">
      <c r="E233" s="25"/>
    </row>
    <row r="234" spans="5:5" x14ac:dyDescent="0.25">
      <c r="E234" s="25"/>
    </row>
    <row r="235" spans="5:5" x14ac:dyDescent="0.25">
      <c r="E235" s="25"/>
    </row>
    <row r="236" spans="5:5" x14ac:dyDescent="0.25">
      <c r="E236" s="25"/>
    </row>
    <row r="237" spans="5:5" x14ac:dyDescent="0.25">
      <c r="E237" s="25"/>
    </row>
    <row r="238" spans="5:5" x14ac:dyDescent="0.25">
      <c r="E238" s="25"/>
    </row>
    <row r="239" spans="5:5" x14ac:dyDescent="0.25">
      <c r="E239" s="25"/>
    </row>
    <row r="240" spans="5:5" x14ac:dyDescent="0.25">
      <c r="E240" s="25"/>
    </row>
    <row r="241" spans="5:5" x14ac:dyDescent="0.25">
      <c r="E241" s="25"/>
    </row>
    <row r="242" spans="5:5" x14ac:dyDescent="0.25">
      <c r="E242" s="25"/>
    </row>
    <row r="243" spans="5:5" x14ac:dyDescent="0.25">
      <c r="E243" s="25"/>
    </row>
    <row r="244" spans="5:5" x14ac:dyDescent="0.25">
      <c r="E244" s="25"/>
    </row>
    <row r="245" spans="5:5" x14ac:dyDescent="0.25">
      <c r="E245" s="25"/>
    </row>
    <row r="246" spans="5:5" x14ac:dyDescent="0.25">
      <c r="E246" s="25"/>
    </row>
    <row r="247" spans="5:5" x14ac:dyDescent="0.25">
      <c r="E247" s="25"/>
    </row>
    <row r="248" spans="5:5" x14ac:dyDescent="0.25">
      <c r="E248" s="25"/>
    </row>
    <row r="249" spans="5:5" x14ac:dyDescent="0.25">
      <c r="E249" s="25"/>
    </row>
    <row r="250" spans="5:5" x14ac:dyDescent="0.25">
      <c r="E250" s="25"/>
    </row>
    <row r="251" spans="5:5" x14ac:dyDescent="0.25">
      <c r="E251" s="25"/>
    </row>
    <row r="252" spans="5:5" x14ac:dyDescent="0.25">
      <c r="E252" s="25"/>
    </row>
    <row r="253" spans="5:5" x14ac:dyDescent="0.25">
      <c r="E253" s="25"/>
    </row>
    <row r="254" spans="5:5" x14ac:dyDescent="0.25">
      <c r="E254" s="25"/>
    </row>
    <row r="255" spans="5:5" x14ac:dyDescent="0.25">
      <c r="E255" s="25"/>
    </row>
    <row r="256" spans="5:5" x14ac:dyDescent="0.25">
      <c r="E256" s="25"/>
    </row>
    <row r="257" spans="5:5" x14ac:dyDescent="0.25">
      <c r="E257" s="25"/>
    </row>
    <row r="258" spans="5:5" x14ac:dyDescent="0.25">
      <c r="E258" s="25"/>
    </row>
    <row r="259" spans="5:5" x14ac:dyDescent="0.25">
      <c r="E259" s="25"/>
    </row>
    <row r="260" spans="5:5" x14ac:dyDescent="0.25">
      <c r="E260" s="25"/>
    </row>
    <row r="261" spans="5:5" x14ac:dyDescent="0.25">
      <c r="E261" s="25"/>
    </row>
    <row r="262" spans="5:5" x14ac:dyDescent="0.25">
      <c r="E262" s="25"/>
    </row>
    <row r="263" spans="5:5" x14ac:dyDescent="0.25">
      <c r="E263" s="25"/>
    </row>
    <row r="264" spans="5:5" x14ac:dyDescent="0.25">
      <c r="E264" s="25"/>
    </row>
    <row r="265" spans="5:5" x14ac:dyDescent="0.25">
      <c r="E265" s="25"/>
    </row>
    <row r="266" spans="5:5" x14ac:dyDescent="0.25">
      <c r="E266" s="25"/>
    </row>
    <row r="267" spans="5:5" x14ac:dyDescent="0.25">
      <c r="E267" s="25"/>
    </row>
    <row r="268" spans="5:5" x14ac:dyDescent="0.25">
      <c r="E268" s="25"/>
    </row>
    <row r="269" spans="5:5" x14ac:dyDescent="0.25">
      <c r="E269" s="25"/>
    </row>
    <row r="270" spans="5:5" x14ac:dyDescent="0.25">
      <c r="E270" s="25"/>
    </row>
    <row r="271" spans="5:5" x14ac:dyDescent="0.25">
      <c r="E271" s="25"/>
    </row>
    <row r="272" spans="5:5" x14ac:dyDescent="0.25">
      <c r="E272" s="25"/>
    </row>
    <row r="273" spans="5:5" x14ac:dyDescent="0.25">
      <c r="E273" s="25"/>
    </row>
    <row r="274" spans="5:5" x14ac:dyDescent="0.25">
      <c r="E274" s="25"/>
    </row>
    <row r="275" spans="5:5" x14ac:dyDescent="0.25">
      <c r="E275" s="25"/>
    </row>
    <row r="276" spans="5:5" x14ac:dyDescent="0.25">
      <c r="E276" s="25"/>
    </row>
    <row r="277" spans="5:5" x14ac:dyDescent="0.25">
      <c r="E277" s="25"/>
    </row>
    <row r="278" spans="5:5" x14ac:dyDescent="0.25">
      <c r="E278" s="25"/>
    </row>
    <row r="279" spans="5:5" x14ac:dyDescent="0.25">
      <c r="E279" s="25"/>
    </row>
    <row r="280" spans="5:5" x14ac:dyDescent="0.25">
      <c r="E280" s="25"/>
    </row>
    <row r="281" spans="5:5" x14ac:dyDescent="0.25">
      <c r="E281" s="25"/>
    </row>
    <row r="282" spans="5:5" x14ac:dyDescent="0.25">
      <c r="E282" s="25"/>
    </row>
    <row r="283" spans="5:5" x14ac:dyDescent="0.25">
      <c r="E283" s="25"/>
    </row>
    <row r="284" spans="5:5" x14ac:dyDescent="0.25">
      <c r="E284" s="25"/>
    </row>
    <row r="285" spans="5:5" x14ac:dyDescent="0.25">
      <c r="E285" s="25"/>
    </row>
    <row r="286" spans="5:5" x14ac:dyDescent="0.25">
      <c r="E286" s="25"/>
    </row>
    <row r="287" spans="5:5" x14ac:dyDescent="0.25">
      <c r="E287" s="25"/>
    </row>
    <row r="288" spans="5:5" x14ac:dyDescent="0.25">
      <c r="E288" s="25"/>
    </row>
    <row r="289" spans="5:5" x14ac:dyDescent="0.25">
      <c r="E289" s="25"/>
    </row>
    <row r="290" spans="5:5" x14ac:dyDescent="0.25">
      <c r="E290" s="25"/>
    </row>
    <row r="291" spans="5:5" x14ac:dyDescent="0.25">
      <c r="E291" s="25"/>
    </row>
    <row r="292" spans="5:5" x14ac:dyDescent="0.25">
      <c r="E292" s="25"/>
    </row>
    <row r="293" spans="5:5" x14ac:dyDescent="0.25">
      <c r="E293" s="25"/>
    </row>
    <row r="294" spans="5:5" x14ac:dyDescent="0.25">
      <c r="E294" s="25"/>
    </row>
    <row r="295" spans="5:5" x14ac:dyDescent="0.25">
      <c r="E295" s="25"/>
    </row>
    <row r="296" spans="5:5" x14ac:dyDescent="0.25">
      <c r="E296" s="25"/>
    </row>
    <row r="297" spans="5:5" x14ac:dyDescent="0.25">
      <c r="E297" s="25"/>
    </row>
    <row r="298" spans="5:5" x14ac:dyDescent="0.25">
      <c r="E298" s="25"/>
    </row>
    <row r="299" spans="5:5" x14ac:dyDescent="0.25">
      <c r="E299" s="25"/>
    </row>
    <row r="300" spans="5:5" x14ac:dyDescent="0.25">
      <c r="E300" s="25"/>
    </row>
    <row r="301" spans="5:5" x14ac:dyDescent="0.25">
      <c r="E301" s="25"/>
    </row>
    <row r="302" spans="5:5" x14ac:dyDescent="0.25">
      <c r="E302" s="25"/>
    </row>
    <row r="303" spans="5:5" x14ac:dyDescent="0.25">
      <c r="E303" s="25"/>
    </row>
    <row r="304" spans="5:5" x14ac:dyDescent="0.25">
      <c r="E304" s="25"/>
    </row>
    <row r="305" spans="5:5" x14ac:dyDescent="0.25">
      <c r="E305" s="25"/>
    </row>
    <row r="306" spans="5:5" x14ac:dyDescent="0.25">
      <c r="E306" s="25"/>
    </row>
    <row r="307" spans="5:5" x14ac:dyDescent="0.25">
      <c r="E307" s="25"/>
    </row>
    <row r="308" spans="5:5" x14ac:dyDescent="0.25">
      <c r="E308" s="25"/>
    </row>
    <row r="309" spans="5:5" x14ac:dyDescent="0.25">
      <c r="E309" s="25"/>
    </row>
    <row r="310" spans="5:5" x14ac:dyDescent="0.25">
      <c r="E310" s="25"/>
    </row>
    <row r="311" spans="5:5" x14ac:dyDescent="0.25">
      <c r="E311" s="25"/>
    </row>
    <row r="312" spans="5:5" x14ac:dyDescent="0.25">
      <c r="E312" s="25"/>
    </row>
    <row r="313" spans="5:5" x14ac:dyDescent="0.25">
      <c r="E313" s="25"/>
    </row>
    <row r="314" spans="5:5" x14ac:dyDescent="0.25">
      <c r="E314" s="25"/>
    </row>
    <row r="315" spans="5:5" x14ac:dyDescent="0.25">
      <c r="E315" s="25"/>
    </row>
    <row r="316" spans="5:5" x14ac:dyDescent="0.25">
      <c r="E316" s="25"/>
    </row>
    <row r="317" spans="5:5" x14ac:dyDescent="0.25">
      <c r="E317" s="25"/>
    </row>
    <row r="318" spans="5:5" x14ac:dyDescent="0.25">
      <c r="E318" s="25"/>
    </row>
    <row r="319" spans="5:5" x14ac:dyDescent="0.25">
      <c r="E319" s="25"/>
    </row>
    <row r="320" spans="5:5" x14ac:dyDescent="0.25">
      <c r="E320" s="25"/>
    </row>
    <row r="321" spans="5:5" x14ac:dyDescent="0.25">
      <c r="E321" s="25"/>
    </row>
    <row r="322" spans="5:5" x14ac:dyDescent="0.25">
      <c r="E322" s="25"/>
    </row>
    <row r="323" spans="5:5" x14ac:dyDescent="0.25">
      <c r="E323" s="25"/>
    </row>
    <row r="324" spans="5:5" x14ac:dyDescent="0.25">
      <c r="E324" s="25"/>
    </row>
    <row r="325" spans="5:5" x14ac:dyDescent="0.25">
      <c r="E325" s="25"/>
    </row>
    <row r="326" spans="5:5" x14ac:dyDescent="0.25">
      <c r="E326" s="25"/>
    </row>
    <row r="327" spans="5:5" x14ac:dyDescent="0.25">
      <c r="E327" s="25"/>
    </row>
    <row r="328" spans="5:5" x14ac:dyDescent="0.25">
      <c r="E328" s="25"/>
    </row>
    <row r="329" spans="5:5" x14ac:dyDescent="0.25">
      <c r="E329" s="25"/>
    </row>
    <row r="330" spans="5:5" x14ac:dyDescent="0.25">
      <c r="E330" s="25"/>
    </row>
    <row r="331" spans="5:5" x14ac:dyDescent="0.25">
      <c r="E331" s="25"/>
    </row>
    <row r="332" spans="5:5" x14ac:dyDescent="0.25">
      <c r="E332" s="25"/>
    </row>
    <row r="333" spans="5:5" x14ac:dyDescent="0.25">
      <c r="E333" s="25"/>
    </row>
    <row r="334" spans="5:5" x14ac:dyDescent="0.25">
      <c r="E334" s="25"/>
    </row>
    <row r="335" spans="5:5" x14ac:dyDescent="0.25">
      <c r="E335" s="25"/>
    </row>
    <row r="336" spans="5:5" x14ac:dyDescent="0.25">
      <c r="E336" s="25"/>
    </row>
    <row r="337" spans="5:5" x14ac:dyDescent="0.25">
      <c r="E337" s="25"/>
    </row>
    <row r="338" spans="5:5" x14ac:dyDescent="0.25">
      <c r="E338" s="25"/>
    </row>
    <row r="339" spans="5:5" x14ac:dyDescent="0.25">
      <c r="E339" s="25"/>
    </row>
    <row r="340" spans="5:5" x14ac:dyDescent="0.25">
      <c r="E340" s="25"/>
    </row>
    <row r="341" spans="5:5" x14ac:dyDescent="0.25">
      <c r="E341" s="25"/>
    </row>
    <row r="342" spans="5:5" x14ac:dyDescent="0.25">
      <c r="E342" s="25"/>
    </row>
    <row r="343" spans="5:5" x14ac:dyDescent="0.25">
      <c r="E343" s="25"/>
    </row>
    <row r="344" spans="5:5" x14ac:dyDescent="0.25">
      <c r="E344" s="25"/>
    </row>
    <row r="345" spans="5:5" x14ac:dyDescent="0.25">
      <c r="E345" s="25"/>
    </row>
    <row r="346" spans="5:5" x14ac:dyDescent="0.25">
      <c r="E346" s="25"/>
    </row>
    <row r="347" spans="5:5" x14ac:dyDescent="0.25">
      <c r="E347" s="25"/>
    </row>
    <row r="348" spans="5:5" x14ac:dyDescent="0.25">
      <c r="E348" s="25"/>
    </row>
    <row r="349" spans="5:5" x14ac:dyDescent="0.25">
      <c r="E349" s="25"/>
    </row>
    <row r="350" spans="5:5" x14ac:dyDescent="0.25">
      <c r="E350" s="25"/>
    </row>
    <row r="351" spans="5:5" x14ac:dyDescent="0.25">
      <c r="E351" s="25"/>
    </row>
    <row r="352" spans="5:5" x14ac:dyDescent="0.25">
      <c r="E352" s="25"/>
    </row>
    <row r="353" spans="5:5" x14ac:dyDescent="0.25">
      <c r="E353" s="25"/>
    </row>
    <row r="354" spans="5:5" x14ac:dyDescent="0.25">
      <c r="E354" s="25"/>
    </row>
    <row r="355" spans="5:5" x14ac:dyDescent="0.25">
      <c r="E355" s="25"/>
    </row>
    <row r="356" spans="5:5" x14ac:dyDescent="0.25">
      <c r="E356" s="25"/>
    </row>
    <row r="357" spans="5:5" x14ac:dyDescent="0.25">
      <c r="E357" s="25"/>
    </row>
    <row r="358" spans="5:5" x14ac:dyDescent="0.25">
      <c r="E358" s="25"/>
    </row>
    <row r="359" spans="5:5" x14ac:dyDescent="0.25">
      <c r="E359" s="25"/>
    </row>
    <row r="360" spans="5:5" x14ac:dyDescent="0.25">
      <c r="E360" s="25"/>
    </row>
    <row r="361" spans="5:5" x14ac:dyDescent="0.25">
      <c r="E361" s="25"/>
    </row>
    <row r="362" spans="5:5" x14ac:dyDescent="0.25">
      <c r="E362" s="25"/>
    </row>
    <row r="363" spans="5:5" x14ac:dyDescent="0.25">
      <c r="E363" s="25"/>
    </row>
    <row r="364" spans="5:5" x14ac:dyDescent="0.25">
      <c r="E364" s="25"/>
    </row>
    <row r="365" spans="5:5" x14ac:dyDescent="0.25">
      <c r="E365" s="25"/>
    </row>
    <row r="366" spans="5:5" x14ac:dyDescent="0.25">
      <c r="E366" s="25"/>
    </row>
    <row r="367" spans="5:5" x14ac:dyDescent="0.25">
      <c r="E367" s="25"/>
    </row>
    <row r="368" spans="5:5" x14ac:dyDescent="0.25">
      <c r="E368" s="25"/>
    </row>
    <row r="369" spans="5:5" x14ac:dyDescent="0.25">
      <c r="E369" s="25"/>
    </row>
    <row r="370" spans="5:5" x14ac:dyDescent="0.25">
      <c r="E370" s="25"/>
    </row>
    <row r="371" spans="5:5" x14ac:dyDescent="0.25">
      <c r="E371" s="25"/>
    </row>
    <row r="372" spans="5:5" x14ac:dyDescent="0.25">
      <c r="E372" s="25"/>
    </row>
    <row r="373" spans="5:5" x14ac:dyDescent="0.25">
      <c r="E373" s="25"/>
    </row>
    <row r="374" spans="5:5" x14ac:dyDescent="0.25">
      <c r="E374" s="25"/>
    </row>
    <row r="375" spans="5:5" x14ac:dyDescent="0.25">
      <c r="E375" s="25"/>
    </row>
    <row r="376" spans="5:5" x14ac:dyDescent="0.25">
      <c r="E376" s="25"/>
    </row>
    <row r="377" spans="5:5" x14ac:dyDescent="0.25">
      <c r="E377" s="25"/>
    </row>
    <row r="378" spans="5:5" x14ac:dyDescent="0.25">
      <c r="E378" s="25"/>
    </row>
    <row r="379" spans="5:5" x14ac:dyDescent="0.25">
      <c r="E379" s="25"/>
    </row>
    <row r="380" spans="5:5" x14ac:dyDescent="0.25">
      <c r="E380" s="25"/>
    </row>
    <row r="381" spans="5:5" x14ac:dyDescent="0.25">
      <c r="E381" s="25"/>
    </row>
    <row r="382" spans="5:5" x14ac:dyDescent="0.25">
      <c r="E382" s="25"/>
    </row>
    <row r="383" spans="5:5" x14ac:dyDescent="0.25">
      <c r="E383" s="25"/>
    </row>
    <row r="384" spans="5:5" x14ac:dyDescent="0.25">
      <c r="E384" s="25"/>
    </row>
    <row r="385" spans="5:5" x14ac:dyDescent="0.25">
      <c r="E385" s="25"/>
    </row>
    <row r="386" spans="5:5" x14ac:dyDescent="0.25">
      <c r="E386" s="25"/>
    </row>
    <row r="387" spans="5:5" x14ac:dyDescent="0.25">
      <c r="E387" s="25"/>
    </row>
    <row r="388" spans="5:5" x14ac:dyDescent="0.25">
      <c r="E388" s="25"/>
    </row>
    <row r="389" spans="5:5" x14ac:dyDescent="0.25">
      <c r="E389" s="25"/>
    </row>
    <row r="390" spans="5:5" x14ac:dyDescent="0.25">
      <c r="E390" s="25"/>
    </row>
    <row r="391" spans="5:5" x14ac:dyDescent="0.25">
      <c r="E391" s="25"/>
    </row>
    <row r="392" spans="5:5" x14ac:dyDescent="0.25">
      <c r="E392" s="25"/>
    </row>
    <row r="393" spans="5:5" x14ac:dyDescent="0.25">
      <c r="E393" s="25"/>
    </row>
    <row r="394" spans="5:5" x14ac:dyDescent="0.25">
      <c r="E394" s="25"/>
    </row>
    <row r="395" spans="5:5" x14ac:dyDescent="0.25">
      <c r="E395" s="25"/>
    </row>
    <row r="396" spans="5:5" x14ac:dyDescent="0.25">
      <c r="E396" s="25"/>
    </row>
    <row r="397" spans="5:5" x14ac:dyDescent="0.25">
      <c r="E397" s="25"/>
    </row>
    <row r="398" spans="5:5" x14ac:dyDescent="0.25">
      <c r="E398" s="25"/>
    </row>
    <row r="399" spans="5:5" x14ac:dyDescent="0.25">
      <c r="E399" s="25"/>
    </row>
    <row r="400" spans="5:5" x14ac:dyDescent="0.25">
      <c r="E400" s="25"/>
    </row>
    <row r="401" spans="5:5" x14ac:dyDescent="0.25">
      <c r="E401" s="25"/>
    </row>
    <row r="402" spans="5:5" x14ac:dyDescent="0.25">
      <c r="E402" s="25"/>
    </row>
    <row r="403" spans="5:5" x14ac:dyDescent="0.25">
      <c r="E403" s="25"/>
    </row>
    <row r="404" spans="5:5" x14ac:dyDescent="0.25">
      <c r="E404" s="25"/>
    </row>
    <row r="405" spans="5:5" x14ac:dyDescent="0.25">
      <c r="E405" s="25"/>
    </row>
    <row r="406" spans="5:5" x14ac:dyDescent="0.25">
      <c r="E406" s="25"/>
    </row>
    <row r="407" spans="5:5" x14ac:dyDescent="0.25">
      <c r="E407" s="25"/>
    </row>
    <row r="408" spans="5:5" x14ac:dyDescent="0.25">
      <c r="E408" s="25"/>
    </row>
    <row r="409" spans="5:5" x14ac:dyDescent="0.25">
      <c r="E409" s="25"/>
    </row>
    <row r="410" spans="5:5" x14ac:dyDescent="0.25">
      <c r="E410" s="25"/>
    </row>
    <row r="411" spans="5:5" x14ac:dyDescent="0.25">
      <c r="E411" s="25"/>
    </row>
    <row r="412" spans="5:5" x14ac:dyDescent="0.25">
      <c r="E412" s="25"/>
    </row>
    <row r="413" spans="5:5" x14ac:dyDescent="0.25">
      <c r="E413" s="25"/>
    </row>
    <row r="414" spans="5:5" x14ac:dyDescent="0.25">
      <c r="E414" s="25"/>
    </row>
    <row r="415" spans="5:5" x14ac:dyDescent="0.25">
      <c r="E415" s="25"/>
    </row>
    <row r="416" spans="5:5" x14ac:dyDescent="0.25">
      <c r="E416" s="25"/>
    </row>
    <row r="417" spans="5:5" x14ac:dyDescent="0.25">
      <c r="E417" s="25"/>
    </row>
    <row r="418" spans="5:5" x14ac:dyDescent="0.25">
      <c r="E418" s="25"/>
    </row>
    <row r="419" spans="5:5" x14ac:dyDescent="0.25">
      <c r="E419" s="25"/>
    </row>
    <row r="420" spans="5:5" x14ac:dyDescent="0.25">
      <c r="E420" s="25"/>
    </row>
    <row r="421" spans="5:5" x14ac:dyDescent="0.25">
      <c r="E421" s="25"/>
    </row>
    <row r="422" spans="5:5" x14ac:dyDescent="0.25">
      <c r="E422" s="25"/>
    </row>
    <row r="423" spans="5:5" x14ac:dyDescent="0.25">
      <c r="E423" s="25"/>
    </row>
    <row r="424" spans="5:5" x14ac:dyDescent="0.25">
      <c r="E424" s="25"/>
    </row>
    <row r="425" spans="5:5" x14ac:dyDescent="0.25">
      <c r="E425" s="25"/>
    </row>
    <row r="426" spans="5:5" x14ac:dyDescent="0.25">
      <c r="E426" s="25"/>
    </row>
    <row r="427" spans="5:5" x14ac:dyDescent="0.25">
      <c r="E427" s="25"/>
    </row>
    <row r="428" spans="5:5" x14ac:dyDescent="0.25">
      <c r="E428" s="25"/>
    </row>
    <row r="429" spans="5:5" x14ac:dyDescent="0.25">
      <c r="E429" s="25"/>
    </row>
    <row r="430" spans="5:5" x14ac:dyDescent="0.25">
      <c r="E430" s="25"/>
    </row>
    <row r="431" spans="5:5" x14ac:dyDescent="0.25">
      <c r="E431" s="25"/>
    </row>
    <row r="432" spans="5:5" x14ac:dyDescent="0.25">
      <c r="E432" s="25"/>
    </row>
    <row r="433" spans="5:5" x14ac:dyDescent="0.25">
      <c r="E433" s="25"/>
    </row>
    <row r="434" spans="5:5" x14ac:dyDescent="0.25">
      <c r="E434" s="25"/>
    </row>
    <row r="435" spans="5:5" x14ac:dyDescent="0.25">
      <c r="E435" s="25"/>
    </row>
    <row r="436" spans="5:5" x14ac:dyDescent="0.25">
      <c r="E436" s="25"/>
    </row>
    <row r="437" spans="5:5" x14ac:dyDescent="0.25">
      <c r="E437" s="25"/>
    </row>
    <row r="438" spans="5:5" x14ac:dyDescent="0.25">
      <c r="E438" s="25"/>
    </row>
    <row r="439" spans="5:5" x14ac:dyDescent="0.25">
      <c r="E439" s="25"/>
    </row>
    <row r="440" spans="5:5" x14ac:dyDescent="0.25">
      <c r="E440" s="25"/>
    </row>
    <row r="441" spans="5:5" x14ac:dyDescent="0.25">
      <c r="E441" s="25"/>
    </row>
    <row r="442" spans="5:5" x14ac:dyDescent="0.25">
      <c r="E442" s="25"/>
    </row>
    <row r="443" spans="5:5" x14ac:dyDescent="0.25">
      <c r="E443" s="25"/>
    </row>
    <row r="444" spans="5:5" x14ac:dyDescent="0.25">
      <c r="E444" s="25"/>
    </row>
    <row r="445" spans="5:5" x14ac:dyDescent="0.25">
      <c r="E445" s="25"/>
    </row>
    <row r="446" spans="5:5" x14ac:dyDescent="0.25">
      <c r="E446" s="25"/>
    </row>
    <row r="447" spans="5:5" x14ac:dyDescent="0.25">
      <c r="E447" s="25"/>
    </row>
    <row r="448" spans="5:5" x14ac:dyDescent="0.25">
      <c r="E448" s="25"/>
    </row>
    <row r="449" spans="5:5" x14ac:dyDescent="0.25">
      <c r="E449" s="25"/>
    </row>
    <row r="450" spans="5:5" x14ac:dyDescent="0.25">
      <c r="E450" s="25"/>
    </row>
    <row r="451" spans="5:5" x14ac:dyDescent="0.25">
      <c r="E451" s="25"/>
    </row>
    <row r="452" spans="5:5" x14ac:dyDescent="0.25">
      <c r="E452" s="25"/>
    </row>
    <row r="453" spans="5:5" x14ac:dyDescent="0.25">
      <c r="E453" s="25"/>
    </row>
    <row r="454" spans="5:5" x14ac:dyDescent="0.25">
      <c r="E454" s="25"/>
    </row>
    <row r="455" spans="5:5" x14ac:dyDescent="0.25">
      <c r="E455" s="25"/>
    </row>
  </sheetData>
  <mergeCells count="33">
    <mergeCell ref="A53:B53"/>
    <mergeCell ref="A52:B52"/>
    <mergeCell ref="A55:A57"/>
    <mergeCell ref="A128:B128"/>
    <mergeCell ref="A46:B46"/>
    <mergeCell ref="A61:B61"/>
    <mergeCell ref="A40:B40"/>
    <mergeCell ref="C11:F11"/>
    <mergeCell ref="C12:F12"/>
    <mergeCell ref="C17:F17"/>
    <mergeCell ref="A37:B37"/>
    <mergeCell ref="F39:F40"/>
    <mergeCell ref="C9:F9"/>
    <mergeCell ref="F33:F34"/>
    <mergeCell ref="C10:F10"/>
    <mergeCell ref="C28:F28"/>
    <mergeCell ref="C14:F14"/>
    <mergeCell ref="A29:F29"/>
    <mergeCell ref="A34:B34"/>
    <mergeCell ref="A31:B31"/>
    <mergeCell ref="A32:B32"/>
    <mergeCell ref="A136:F136"/>
    <mergeCell ref="A133:B133"/>
    <mergeCell ref="D74:D77"/>
    <mergeCell ref="F73:F77"/>
    <mergeCell ref="A81:B81"/>
    <mergeCell ref="A83:B83"/>
    <mergeCell ref="A94:B94"/>
    <mergeCell ref="A91:B91"/>
    <mergeCell ref="F86:F87"/>
    <mergeCell ref="F82:F83"/>
    <mergeCell ref="A89:B89"/>
    <mergeCell ref="A87:B87"/>
  </mergeCells>
  <phoneticPr fontId="3" type="noConversion"/>
  <pageMargins left="1.1811023622047245" right="0.39370078740157483" top="0.78740157480314965" bottom="0.78740157480314965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енергозбереження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2025-03-21T13:47:42Z</cp:lastPrinted>
  <dcterms:created xsi:type="dcterms:W3CDTF">2015-06-05T18:19:34Z</dcterms:created>
  <dcterms:modified xsi:type="dcterms:W3CDTF">2025-03-21T13:47:47Z</dcterms:modified>
</cp:coreProperties>
</file>