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работа\рішення\71 сесія\"/>
    </mc:Choice>
  </mc:AlternateContent>
  <xr:revisionPtr revIDLastSave="0" documentId="13_ncr:1_{B8A68C42-4139-4767-9AC1-3F2F91517B15}" xr6:coauthVersionLast="47" xr6:coauthVersionMax="47" xr10:uidLastSave="{00000000-0000-0000-0000-000000000000}"/>
  <bookViews>
    <workbookView xWindow="1650" yWindow="390" windowWidth="13335" windowHeight="14010" xr2:uid="{00000000-000D-0000-FFFF-FFFF00000000}"/>
  </bookViews>
  <sheets>
    <sheet name="енергозбереження" sheetId="2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2" l="1"/>
  <c r="E93" i="2"/>
  <c r="E40" i="2"/>
  <c r="E96" i="2" l="1"/>
  <c r="E89" i="2"/>
  <c r="E72" i="2"/>
  <c r="E67" i="2"/>
  <c r="E127" i="2" l="1"/>
  <c r="E134" i="2" l="1"/>
  <c r="E130" i="2"/>
  <c r="E124" i="2"/>
  <c r="E117" i="2"/>
  <c r="E110" i="2"/>
  <c r="E137" i="2"/>
  <c r="E37" i="2"/>
  <c r="E38" i="2"/>
  <c r="E109" i="2" l="1"/>
  <c r="E148" i="2"/>
  <c r="E100" i="2"/>
  <c r="E82" i="2" l="1"/>
  <c r="E78" i="2"/>
  <c r="E182" i="2" l="1"/>
  <c r="E181" i="2" s="1"/>
  <c r="E85" i="2"/>
  <c r="E75" i="2" s="1"/>
  <c r="E169" i="2" l="1"/>
  <c r="E147" i="2" s="1"/>
  <c r="E145" i="2"/>
  <c r="E144" i="2" s="1"/>
  <c r="E142" i="2"/>
  <c r="E140" i="2"/>
  <c r="E107" i="2"/>
  <c r="E106" i="2" s="1"/>
  <c r="E55" i="2"/>
  <c r="E54" i="2" s="1"/>
  <c r="E51" i="2"/>
  <c r="E47" i="2" s="1"/>
  <c r="E45" i="2"/>
  <c r="E41" i="2" s="1"/>
  <c r="E139" i="2" l="1"/>
  <c r="E105" i="2" s="1"/>
  <c r="E186" i="2" l="1"/>
</calcChain>
</file>

<file path=xl/sharedStrings.xml><?xml version="1.0" encoding="utf-8"?>
<sst xmlns="http://schemas.openxmlformats.org/spreadsheetml/2006/main" count="215" uniqueCount="170">
  <si>
    <t>Зміст заходу</t>
  </si>
  <si>
    <t>КПК</t>
  </si>
  <si>
    <t>КЕКВ</t>
  </si>
  <si>
    <t>Бюджетне призначення, грн.</t>
  </si>
  <si>
    <t>х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</si>
  <si>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</si>
  <si>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</si>
  <si>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</si>
  <si>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</si>
  <si>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</si>
  <si>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</si>
  <si>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</si>
  <si>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</si>
  <si>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</si>
  <si>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</si>
  <si>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</si>
  <si>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</si>
  <si>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</si>
  <si>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</si>
  <si>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</si>
  <si>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</si>
  <si>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</si>
  <si>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</si>
  <si>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</si>
  <si>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</si>
  <si>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</si>
  <si>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</si>
  <si>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</si>
  <si>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</si>
  <si>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</si>
  <si>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</si>
  <si>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</si>
  <si>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</si>
  <si>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</si>
  <si>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</si>
  <si>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</si>
  <si>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</si>
  <si>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</si>
  <si>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</si>
  <si>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</si>
  <si>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</si>
  <si>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</si>
  <si>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</si>
  <si>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</si>
  <si>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</si>
  <si>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</si>
  <si>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</si>
  <si>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</si>
  <si>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</si>
  <si>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</si>
  <si>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</si>
  <si>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</si>
  <si>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</si>
  <si>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</si>
  <si>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</si>
  <si>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</si>
  <si>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</si>
  <si>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</si>
  <si>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</si>
  <si>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</si>
  <si>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</si>
  <si>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</si>
  <si>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</si>
  <si>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</si>
  <si>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</si>
  <si>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</si>
  <si>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</si>
  <si>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</si>
  <si>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</si>
  <si>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</si>
  <si>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</si>
  <si>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</si>
  <si>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</si>
  <si>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</si>
  <si>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</si>
  <si>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</si>
  <si>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</si>
  <si>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</si>
  <si>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</si>
  <si>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</si>
  <si>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_</t>
  </si>
  <si>
    <t xml:space="preserve">Капітальні  видатки: </t>
  </si>
  <si>
    <t>для благоустрою селища Слобожанське, а саме:</t>
  </si>
  <si>
    <t>VIІI скликання № 2633-VIІI від 24 грудня 2024 р.</t>
  </si>
  <si>
    <t>на коригування проєктно-кошторисної документації з урахуванням експертизи  по об’єктах:</t>
  </si>
  <si>
    <t xml:space="preserve">«Капітальний ремонт центральної частини парка з влаштуванням флагштоку і з відновленням елементів благоустрою (скульптури в парку та огорожі по вул. Я.Мудрого)» у селищі Слобожанське Чугуївського району Харківської області» </t>
  </si>
  <si>
    <t xml:space="preserve">«Капітальний ремонт території кладовища з відновленням елементів благоустрою у селищі Слобожанське Чугуївського району Харківської області» </t>
  </si>
  <si>
    <t xml:space="preserve">Надання загальної середньої освіти закладами загальної середньої освіти за рахунок  місцевого бюджету </t>
  </si>
  <si>
    <t>0611021</t>
  </si>
  <si>
    <t xml:space="preserve">на придбання вантажних автомобілів типу пікап Toyota Hilux (або еквівалент)  в кількості 2 шт. з метою використання на роботах з благоустрою на території селища Слобожанське та інших населених пунктів Слобожанської селищної територіальної громади </t>
  </si>
  <si>
    <t>Дорога від Балаклійського шосе до вул.Енергетиків          (2 ділянки вїздної дороги)</t>
  </si>
  <si>
    <t>ЗАТВЕРДЖЕНО</t>
  </si>
  <si>
    <t>VIІI скликання № 2767-VIІI від 20 лютого 2025 р.</t>
  </si>
  <si>
    <t xml:space="preserve">«Капітальний ремонт елементів благоустрою з відновленням асфальтнобетонного  і бетонного покриття на території КЗ "Слобожанський ліцей № 1" за адресою: вул. С.Закори, 28 селище Слобожанське, Чугуївський район, Хароківська область" </t>
  </si>
  <si>
    <t>Загальний фонд</t>
  </si>
  <si>
    <t>спеціальний фонд</t>
  </si>
  <si>
    <t>технічний нагляд</t>
  </si>
  <si>
    <t>VIІI скликання №2839 -VIІI від 20 березня 2025 р.</t>
  </si>
  <si>
    <t>роботи</t>
  </si>
  <si>
    <t>-</t>
  </si>
  <si>
    <t xml:space="preserve">вартість робіт </t>
  </si>
  <si>
    <t>придбання ПММ, запасних частин і комплектуючих для благоустрою територій населених пунктів Слобожанської селищної територіальної громади</t>
  </si>
  <si>
    <t>придбання комплектуючих виробів і деталей (запчастин) для ремонту обладнання для благоустрою (для ремонту газонокосарок, мотокос, висоторізів)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</si>
  <si>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</si>
  <si>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 xml:space="preserve">роботи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скверу біля КП КЗ "Слобожанського  селищного Палацу культури" по вул. Миру і по вул. Культкри в селищі Слобожанське Чугуївського району Харківської області» </t>
  </si>
  <si>
    <t xml:space="preserve">придбання матеріалів для вуличного освітлення для благоустрою території селища Слобожанське Чугуївського району Харківської області </t>
  </si>
  <si>
    <t>страхування цивільно-правової відповідальності власників наземних транспортних засобів</t>
  </si>
  <si>
    <t>КП "Господар"</t>
  </si>
  <si>
    <t>ремонт контейнерів для побутових відходів для благоустрою територій населених пунктів, встановлені на території Слобожанської селищної територіальної громади в кількості 90 шт.</t>
  </si>
  <si>
    <t>Рішенням LХІІІ сесії Слобожанської селищної ради</t>
  </si>
  <si>
    <t>Рішенням LХV сесії Слобожанської селищної ради</t>
  </si>
  <si>
    <t>Рішенням LХVІІ сесії Слобожанської селищної ради</t>
  </si>
  <si>
    <t>Рішенням LХІХ сесії Слобожанської селищної ради</t>
  </si>
  <si>
    <t>VIІI скликання № 2902-VIІI від 23 квітня 2025 р.</t>
  </si>
  <si>
    <t>оплату послуг із благоустрою населених пунктів, а саме: послуги з управління побутовими відходами на території Слобожанської селищної  територіальної громади (ліквідація несанкціонованих звалищ)</t>
  </si>
  <si>
    <t>придбання комплектуючих виробів і деталей (запчастин) для проведення ремонтних робіт  господарським способом обладнання для благоустрою (системи поливу)</t>
  </si>
  <si>
    <t>придбання скла органічного для заміни на сітілайтах селища Слобожанське в кількості 5 шт.</t>
  </si>
  <si>
    <t>придбання лав зі спинкою в кількості 20 штук за ціною 4 989,00 грн./шт з ПДВ) для обладнання селища Слобожанське</t>
  </si>
  <si>
    <t>Рішення LХХ сесії Слобожанської селищної ради</t>
  </si>
  <si>
    <t>с. Лиман</t>
  </si>
  <si>
    <t>вул. Садова</t>
  </si>
  <si>
    <t>вул. Зміївська</t>
  </si>
  <si>
    <t>вул. Охотнича</t>
  </si>
  <si>
    <t>вул. Козацька</t>
  </si>
  <si>
    <t>вул. Світлична</t>
  </si>
  <si>
    <t>вул. Польова</t>
  </si>
  <si>
    <t>с. Геніївка</t>
  </si>
  <si>
    <t>вул. Широка</t>
  </si>
  <si>
    <t>вул. Вишнева</t>
  </si>
  <si>
    <t xml:space="preserve">вул. Дружби </t>
  </si>
  <si>
    <t xml:space="preserve">вул. Лугова </t>
  </si>
  <si>
    <t xml:space="preserve">вул. Вільховатка </t>
  </si>
  <si>
    <t>пров. Сонячний</t>
  </si>
  <si>
    <t>с. Нижній Бишкин</t>
  </si>
  <si>
    <t>вул. Волошкова</t>
  </si>
  <si>
    <t>с. Черкаський Бишкин</t>
  </si>
  <si>
    <t>вул. Миру</t>
  </si>
  <si>
    <t>вул. Лугова</t>
  </si>
  <si>
    <t>с. Шелудьківка</t>
  </si>
  <si>
    <t>вул. Молодіжна</t>
  </si>
  <si>
    <t>вул. Шкільна</t>
  </si>
  <si>
    <t>вул. Лесі Українки</t>
  </si>
  <si>
    <t>с. Скрипаї</t>
  </si>
  <si>
    <t>вул. Шевченка</t>
  </si>
  <si>
    <t>вул. Нижня</t>
  </si>
  <si>
    <t>с. Мохнач</t>
  </si>
  <si>
    <t>вул. Джерельна</t>
  </si>
  <si>
    <t>VIІI скликання № 2957-VIІI від 15 травня 2025 р.</t>
  </si>
  <si>
    <t xml:space="preserve">спец.одяг </t>
  </si>
  <si>
    <t>інструмент</t>
  </si>
  <si>
    <t>пакети для сміття 120л/10шт. в кількості 240 шт. по ціні 125,00 грн./уп</t>
  </si>
  <si>
    <t>мішки білі для сміття в кількості 50 шт. по ціні 10,00 грн./шт</t>
  </si>
  <si>
    <t xml:space="preserve">виготовлення проєктно-кошторисної документації з урахуванням експертизи по об’єкту: «Капітальний ремонт елементів благоустрою з влаштуванням покриття із решітки «Еко» і облаштуванням пішохідних доріжок (тротуарів) по  вул. Я.Мудрого в селищі Слобожанське Чугуївського району Харківської області» </t>
  </si>
  <si>
    <t>Виготовлення проєктно-кошторисної документації з урахуванням експертизи по об’єкту: «Капітальний ремонт елементів благоустрою з влаштуванням покриття із решітки «Еко» і облаштуванням пішохідних доріжок (тротуарів) на території  скверу біля КП КЗ «Слобожанського селищного Палацу культури» по вул. Миру і по  вул. Культури в селищі Слобожанське Чугуївського району Харківської області»</t>
  </si>
  <si>
    <t xml:space="preserve">на коригування проєктно-кошторисної документації з урахуванням експертизи  по об’єкту:«Капітальний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озеленення» у селищі Слобожанське Чугуївського району Харківської області </t>
  </si>
  <si>
    <t>придбання матеріалів для покосу газонів у парку та трави на території сел. Донець (косильна струна, фільтр та змазка)</t>
  </si>
  <si>
    <t>відділ освіти Слобожанської міської ради</t>
  </si>
  <si>
    <t>Секретар Слобожанської міської ради                                                                                              Галина КУЦЕНКО</t>
  </si>
  <si>
    <t>Слобожанська міська рада</t>
  </si>
  <si>
    <t>Кошторис Слобожанської міської ради, а саме:</t>
  </si>
  <si>
    <t>Кошторис Слобожанськоїміської ради, а саме:</t>
  </si>
  <si>
    <t>поточний ремонт доріг по населеним пунктам  та вулицям Слобожанської  міської територіальної громади, в.ч.:</t>
  </si>
  <si>
    <t>Кошторис відділу освіти Слобожанської міської ради</t>
  </si>
  <si>
    <t/>
  </si>
  <si>
    <t>Рішення LХХІ сесії Слобожанської міської ради</t>
  </si>
  <si>
    <t>придбання  пакетів  та мішків, а також спец. одягу та інструменту для бригади озеленення та прибиральників  території з благоустрою населених пунктів, а саме:</t>
  </si>
  <si>
    <t>придбання газонокосарки бензинової</t>
  </si>
  <si>
    <t>VIІI скликання № 3002-VIІI від 19 червня 2025 р.</t>
  </si>
  <si>
    <t xml:space="preserve">поточний ремонт рекламного щита </t>
  </si>
  <si>
    <t>Капітальний 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 у селищі Слобожанське Чугуївського району Харківської області, а саме: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</si>
</sst>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vertical="center" wrapText="1"/>
    </xf>
    <xf numFmtId="0" fontId="4" fillId="0" borderId="0" xfId="0" applyFont="1"/>
    <xf numFmtId="0" fontId="6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12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/>
    <xf numFmtId="0" fontId="6" fillId="2" borderId="1" xfId="0" applyFont="1" applyFill="1" applyBorder="1" applyAlignment="1">
      <alignment wrapText="1"/>
    </xf>
    <xf numFmtId="0" fontId="6" fillId="2" borderId="3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164" fontId="4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wrapText="1"/>
    </xf>
    <xf numFmtId="0" fontId="8" fillId="0" borderId="6" xfId="0" applyFont="1" applyBorder="1" applyAlignment="1">
      <alignment vertical="top"/>
    </xf>
    <xf numFmtId="49" fontId="6" fillId="0" borderId="6" xfId="0" applyNumberFormat="1" applyFont="1" applyBorder="1" applyAlignment="1">
      <alignment vertical="top" wrapText="1"/>
    </xf>
    <xf numFmtId="49" fontId="6" fillId="0" borderId="11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164" fontId="4" fillId="0" borderId="4" xfId="0" applyNumberFormat="1" applyFont="1" applyBorder="1"/>
    <xf numFmtId="0" fontId="5" fillId="0" borderId="0" xfId="0" applyFont="1"/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justify" vertical="center" wrapText="1"/>
    </xf>
    <xf numFmtId="0" fontId="4" fillId="0" borderId="6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wrapText="1"/>
    </xf>
    <xf numFmtId="0" fontId="6" fillId="0" borderId="6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4" fillId="0" borderId="9" xfId="0" applyFont="1" applyBorder="1" applyAlignment="1">
      <alignment horizontal="justify" vertical="center" wrapText="1"/>
    </xf>
    <xf numFmtId="49" fontId="6" fillId="0" borderId="13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center" wrapText="1"/>
    </xf>
    <xf numFmtId="0" fontId="6" fillId="0" borderId="11" xfId="0" applyFont="1" applyBorder="1" applyAlignment="1">
      <alignment vertical="top"/>
    </xf>
    <xf numFmtId="0" fontId="4" fillId="0" borderId="9" xfId="0" applyFont="1" applyBorder="1"/>
    <xf numFmtId="0" fontId="4" fillId="0" borderId="14" xfId="0" applyFont="1" applyBorder="1"/>
    <xf numFmtId="0" fontId="6" fillId="0" borderId="1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/>
    </xf>
    <xf numFmtId="0" fontId="8" fillId="0" borderId="11" xfId="0" applyFont="1" applyBorder="1" applyAlignment="1">
      <alignment vertical="top"/>
    </xf>
    <xf numFmtId="0" fontId="4" fillId="5" borderId="1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6" fillId="2" borderId="7" xfId="0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vertical="top"/>
    </xf>
    <xf numFmtId="164" fontId="6" fillId="2" borderId="4" xfId="0" applyNumberFormat="1" applyFont="1" applyFill="1" applyBorder="1"/>
    <xf numFmtId="0" fontId="6" fillId="0" borderId="1" xfId="0" applyFont="1" applyBorder="1" applyAlignment="1">
      <alignment vertical="top"/>
    </xf>
    <xf numFmtId="0" fontId="6" fillId="0" borderId="3" xfId="0" applyFont="1" applyBorder="1" applyAlignment="1">
      <alignment vertical="top" wrapText="1"/>
    </xf>
    <xf numFmtId="49" fontId="8" fillId="0" borderId="6" xfId="0" applyNumberFormat="1" applyFont="1" applyBorder="1" applyAlignment="1">
      <alignment vertical="top"/>
    </xf>
    <xf numFmtId="164" fontId="6" fillId="0" borderId="4" xfId="0" applyNumberFormat="1" applyFont="1" applyBorder="1"/>
    <xf numFmtId="0" fontId="4" fillId="0" borderId="3" xfId="0" applyFont="1" applyBorder="1" applyAlignment="1">
      <alignment vertical="top" wrapText="1"/>
    </xf>
    <xf numFmtId="49" fontId="8" fillId="0" borderId="7" xfId="0" applyNumberFormat="1" applyFont="1" applyBorder="1" applyAlignment="1">
      <alignment vertical="top"/>
    </xf>
    <xf numFmtId="0" fontId="6" fillId="0" borderId="10" xfId="0" applyFont="1" applyBorder="1" applyAlignment="1">
      <alignment horizontal="center" vertical="top"/>
    </xf>
    <xf numFmtId="164" fontId="6" fillId="0" borderId="0" xfId="0" applyNumberFormat="1" applyFont="1"/>
    <xf numFmtId="164" fontId="6" fillId="2" borderId="1" xfId="0" applyNumberFormat="1" applyFont="1" applyFill="1" applyBorder="1" applyAlignment="1">
      <alignment horizontal="center" vertical="center"/>
    </xf>
    <xf numFmtId="0" fontId="4" fillId="0" borderId="3" xfId="0" applyFont="1" applyBorder="1"/>
    <xf numFmtId="49" fontId="6" fillId="0" borderId="0" xfId="0" applyNumberFormat="1" applyFont="1" applyAlignment="1">
      <alignment vertical="top" wrapText="1"/>
    </xf>
    <xf numFmtId="0" fontId="4" fillId="0" borderId="6" xfId="0" applyFont="1" applyBorder="1" applyAlignment="1">
      <alignment horizontal="justify" vertical="center" wrapText="1"/>
    </xf>
    <xf numFmtId="0" fontId="8" fillId="0" borderId="10" xfId="0" applyFont="1" applyBorder="1" applyAlignment="1">
      <alignment vertical="top"/>
    </xf>
    <xf numFmtId="0" fontId="10" fillId="0" borderId="1" xfId="0" applyFont="1" applyBorder="1" applyAlignment="1">
      <alignment vertical="center" wrapText="1"/>
    </xf>
    <xf numFmtId="164" fontId="4" fillId="0" borderId="14" xfId="0" applyNumberFormat="1" applyFont="1" applyBorder="1"/>
    <xf numFmtId="164" fontId="4" fillId="4" borderId="1" xfId="0" applyNumberFormat="1" applyFont="1" applyFill="1" applyBorder="1"/>
    <xf numFmtId="0" fontId="4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13" xfId="0" applyFont="1" applyBorder="1"/>
    <xf numFmtId="0" fontId="16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165" fontId="6" fillId="0" borderId="4" xfId="0" applyNumberFormat="1" applyFont="1" applyBorder="1"/>
    <xf numFmtId="0" fontId="6" fillId="0" borderId="10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5" fillId="0" borderId="13" xfId="0" applyFont="1" applyBorder="1"/>
    <xf numFmtId="165" fontId="9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1" xfId="0" applyNumberFormat="1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8" fillId="0" borderId="8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vertical="top" wrapText="1"/>
    </xf>
    <xf numFmtId="0" fontId="4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vertical="center"/>
    </xf>
    <xf numFmtId="165" fontId="8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49" fontId="8" fillId="0" borderId="0" xfId="0" applyNumberFormat="1" applyFont="1" applyAlignment="1">
      <alignment vertical="top" wrapText="1"/>
    </xf>
    <xf numFmtId="0" fontId="8" fillId="0" borderId="7" xfId="0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6" fillId="2" borderId="5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top"/>
    </xf>
    <xf numFmtId="0" fontId="14" fillId="4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wrapText="1"/>
    </xf>
    <xf numFmtId="49" fontId="8" fillId="0" borderId="6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/>
    </xf>
    <xf numFmtId="49" fontId="6" fillId="4" borderId="1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/>
    </xf>
    <xf numFmtId="49" fontId="8" fillId="0" borderId="1" xfId="0" applyNumberFormat="1" applyFont="1" applyBorder="1" applyAlignment="1">
      <alignment vertical="top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4" fontId="4" fillId="0" borderId="4" xfId="0" applyNumberFormat="1" applyFont="1" applyBorder="1" applyAlignment="1">
      <alignment vertical="top"/>
    </xf>
    <xf numFmtId="164" fontId="8" fillId="0" borderId="4" xfId="0" applyNumberFormat="1" applyFont="1" applyBorder="1" applyAlignment="1">
      <alignment vertical="top"/>
    </xf>
    <xf numFmtId="0" fontId="5" fillId="0" borderId="3" xfId="0" applyFont="1" applyBorder="1" applyAlignment="1">
      <alignment horizontal="center" vertical="top" wrapText="1"/>
    </xf>
    <xf numFmtId="49" fontId="17" fillId="0" borderId="11" xfId="0" applyNumberFormat="1" applyFont="1" applyBorder="1" applyAlignment="1">
      <alignment vertical="top" wrapText="1"/>
    </xf>
    <xf numFmtId="0" fontId="17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8" fillId="0" borderId="3" xfId="0" applyFont="1" applyBorder="1" applyAlignment="1">
      <alignment vertical="center" wrapText="1"/>
    </xf>
    <xf numFmtId="0" fontId="18" fillId="0" borderId="6" xfId="0" applyFont="1" applyBorder="1" applyAlignment="1">
      <alignment vertical="top" wrapText="1"/>
    </xf>
    <xf numFmtId="0" fontId="18" fillId="0" borderId="0" xfId="0" applyFont="1"/>
    <xf numFmtId="0" fontId="18" fillId="0" borderId="7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center"/>
    </xf>
    <xf numFmtId="0" fontId="6" fillId="2" borderId="13" xfId="0" applyFont="1" applyFill="1" applyBorder="1" applyAlignment="1">
      <alignment vertical="top" wrapText="1"/>
    </xf>
    <xf numFmtId="49" fontId="8" fillId="2" borderId="7" xfId="0" applyNumberFormat="1" applyFont="1" applyFill="1" applyBorder="1" applyAlignment="1">
      <alignment vertical="top"/>
    </xf>
    <xf numFmtId="0" fontId="4" fillId="0" borderId="0" xfId="0" quotePrefix="1" applyFont="1"/>
    <xf numFmtId="0" fontId="4" fillId="0" borderId="12" xfId="0" applyFont="1" applyBorder="1"/>
    <xf numFmtId="0" fontId="15" fillId="0" borderId="1" xfId="0" applyFont="1" applyBorder="1" applyAlignment="1">
      <alignment vertical="center" wrapText="1"/>
    </xf>
    <xf numFmtId="0" fontId="4" fillId="0" borderId="12" xfId="0" applyFont="1" applyBorder="1" applyAlignment="1">
      <alignment vertical="top" wrapText="1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8" fillId="2" borderId="3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BH508"/>
  <sheetViews>
    <sheetView tabSelected="1" topLeftCell="A38" workbookViewId="0">
      <selection activeCell="C89" sqref="C89"/>
    </sheetView>
  </sheetViews>
  <sheetFormatPr defaultRowHeight="15.75" x14ac:dyDescent="0.25"/>
  <cols>
    <col min="1" max="1" width="3" style="5" bestFit="1" customWidth="1"/>
    <col min="2" max="2" width="56.140625" style="5" customWidth="1"/>
    <col min="3" max="3" width="10.140625" style="22" customWidth="1"/>
    <col min="4" max="4" width="8.28515625" style="23" customWidth="1"/>
    <col min="5" max="5" width="18.28515625" style="5" customWidth="1"/>
    <col min="6" max="6" width="17.28515625" style="22" customWidth="1"/>
    <col min="7" max="16384" width="9.140625" style="5"/>
  </cols>
  <sheetData>
    <row r="1" spans="2:6" x14ac:dyDescent="0.25">
      <c r="C1" s="14" t="s">
        <v>91</v>
      </c>
    </row>
    <row r="2" spans="2:6" x14ac:dyDescent="0.25">
      <c r="C2" s="5" t="s">
        <v>109</v>
      </c>
      <c r="D2" s="5"/>
      <c r="F2" s="5"/>
    </row>
    <row r="3" spans="2:6" x14ac:dyDescent="0.25">
      <c r="C3" s="5" t="s">
        <v>83</v>
      </c>
      <c r="D3" s="5"/>
      <c r="F3" s="5"/>
    </row>
    <row r="4" spans="2:6" x14ac:dyDescent="0.25">
      <c r="C4" s="5" t="s">
        <v>110</v>
      </c>
      <c r="D4" s="5"/>
      <c r="F4" s="5"/>
    </row>
    <row r="5" spans="2:6" x14ac:dyDescent="0.25">
      <c r="C5" s="5" t="s">
        <v>92</v>
      </c>
      <c r="D5" s="5"/>
      <c r="F5" s="5"/>
    </row>
    <row r="6" spans="2:6" x14ac:dyDescent="0.25">
      <c r="C6" s="5" t="s">
        <v>111</v>
      </c>
      <c r="D6" s="5"/>
      <c r="F6" s="5"/>
    </row>
    <row r="7" spans="2:6" x14ac:dyDescent="0.25">
      <c r="C7" s="5" t="s">
        <v>97</v>
      </c>
      <c r="D7" s="5"/>
      <c r="F7" s="5"/>
    </row>
    <row r="8" spans="2:6" hidden="1" x14ac:dyDescent="0.25">
      <c r="C8" s="14"/>
      <c r="D8" s="15"/>
      <c r="E8" s="14"/>
      <c r="F8" s="14"/>
    </row>
    <row r="9" spans="2:6" hidden="1" x14ac:dyDescent="0.25">
      <c r="C9" s="183"/>
      <c r="D9" s="183"/>
      <c r="E9" s="183"/>
      <c r="F9" s="183"/>
    </row>
    <row r="10" spans="2:6" hidden="1" x14ac:dyDescent="0.25">
      <c r="C10" s="183"/>
      <c r="D10" s="183"/>
      <c r="E10" s="183"/>
      <c r="F10" s="183"/>
    </row>
    <row r="11" spans="2:6" hidden="1" x14ac:dyDescent="0.25">
      <c r="C11" s="183"/>
      <c r="D11" s="183"/>
      <c r="E11" s="183"/>
      <c r="F11" s="183"/>
    </row>
    <row r="12" spans="2:6" hidden="1" x14ac:dyDescent="0.25">
      <c r="C12" s="183"/>
      <c r="D12" s="183"/>
      <c r="E12" s="183"/>
      <c r="F12" s="183"/>
    </row>
    <row r="13" spans="2:6" s="33" customFormat="1" hidden="1" x14ac:dyDescent="0.25">
      <c r="B13" s="5"/>
      <c r="C13" s="14"/>
      <c r="D13" s="14"/>
      <c r="E13" s="14"/>
      <c r="F13" s="14"/>
    </row>
    <row r="14" spans="2:6" hidden="1" x14ac:dyDescent="0.25">
      <c r="C14" s="183"/>
      <c r="D14" s="183"/>
      <c r="E14" s="183"/>
      <c r="F14" s="183"/>
    </row>
    <row r="15" spans="2:6" s="33" customFormat="1" hidden="1" x14ac:dyDescent="0.25">
      <c r="B15" s="5"/>
      <c r="C15" s="14"/>
      <c r="D15" s="14"/>
      <c r="E15" s="14"/>
      <c r="F15" s="14"/>
    </row>
    <row r="16" spans="2:6" hidden="1" x14ac:dyDescent="0.25">
      <c r="C16" s="5"/>
      <c r="D16" s="5"/>
      <c r="F16" s="5"/>
    </row>
    <row r="17" spans="2:6" s="33" customFormat="1" hidden="1" x14ac:dyDescent="0.25">
      <c r="B17" s="5"/>
      <c r="C17" s="183"/>
      <c r="D17" s="183"/>
      <c r="E17" s="183"/>
      <c r="F17" s="183"/>
    </row>
    <row r="18" spans="2:6" hidden="1" x14ac:dyDescent="0.25">
      <c r="C18" s="5"/>
      <c r="D18" s="5"/>
      <c r="F18" s="5"/>
    </row>
    <row r="19" spans="2:6" s="33" customFormat="1" hidden="1" x14ac:dyDescent="0.25">
      <c r="B19" s="5"/>
      <c r="C19" s="5"/>
      <c r="D19" s="5"/>
      <c r="E19" s="5"/>
      <c r="F19" s="5"/>
    </row>
    <row r="20" spans="2:6" hidden="1" x14ac:dyDescent="0.25">
      <c r="C20" s="5"/>
      <c r="D20" s="5"/>
      <c r="F20" s="5"/>
    </row>
    <row r="21" spans="2:6" s="33" customFormat="1" hidden="1" x14ac:dyDescent="0.25">
      <c r="B21" s="5"/>
      <c r="C21" s="5"/>
      <c r="D21" s="5"/>
      <c r="E21" s="5"/>
      <c r="F21" s="5"/>
    </row>
    <row r="22" spans="2:6" hidden="1" x14ac:dyDescent="0.25">
      <c r="C22" s="5"/>
      <c r="D22" s="5"/>
      <c r="F22" s="5"/>
    </row>
    <row r="23" spans="2:6" s="33" customFormat="1" hidden="1" x14ac:dyDescent="0.25">
      <c r="B23" s="5"/>
      <c r="C23" s="5"/>
      <c r="D23" s="5"/>
      <c r="E23" s="5"/>
      <c r="F23" s="5"/>
    </row>
    <row r="24" spans="2:6" hidden="1" x14ac:dyDescent="0.25">
      <c r="C24" s="5"/>
      <c r="D24" s="5"/>
      <c r="F24" s="5"/>
    </row>
    <row r="25" spans="2:6" s="33" customFormat="1" hidden="1" x14ac:dyDescent="0.25">
      <c r="B25" s="5"/>
      <c r="C25" s="5"/>
      <c r="D25" s="5"/>
      <c r="E25" s="5"/>
      <c r="F25" s="5"/>
    </row>
    <row r="26" spans="2:6" ht="15" customHeight="1" x14ac:dyDescent="0.25">
      <c r="C26" s="5" t="s">
        <v>112</v>
      </c>
      <c r="D26" s="5"/>
      <c r="F26" s="5"/>
    </row>
    <row r="27" spans="2:6" ht="16.5" customHeight="1" x14ac:dyDescent="0.25">
      <c r="C27" s="5" t="s">
        <v>113</v>
      </c>
      <c r="D27" s="5"/>
      <c r="F27" s="5"/>
    </row>
    <row r="28" spans="2:6" ht="16.5" customHeight="1" x14ac:dyDescent="0.25">
      <c r="C28" s="3" t="s">
        <v>118</v>
      </c>
      <c r="D28" s="3"/>
      <c r="E28" s="3"/>
      <c r="F28" s="3"/>
    </row>
    <row r="29" spans="2:6" ht="16.5" customHeight="1" x14ac:dyDescent="0.25">
      <c r="C29" s="3" t="s">
        <v>147</v>
      </c>
      <c r="D29" s="3"/>
      <c r="E29" s="3"/>
      <c r="F29" s="3"/>
    </row>
    <row r="30" spans="2:6" ht="16.5" customHeight="1" x14ac:dyDescent="0.25">
      <c r="C30" s="3" t="s">
        <v>164</v>
      </c>
      <c r="D30" s="3"/>
      <c r="E30" s="3"/>
      <c r="F30" s="3"/>
    </row>
    <row r="31" spans="2:6" ht="16.5" customHeight="1" x14ac:dyDescent="0.25">
      <c r="C31" s="3" t="s">
        <v>167</v>
      </c>
      <c r="D31" s="3"/>
      <c r="E31" s="3"/>
      <c r="F31" s="3"/>
    </row>
    <row r="32" spans="2:6" ht="17.25" customHeight="1" x14ac:dyDescent="0.3">
      <c r="B32" s="16"/>
      <c r="C32" s="183"/>
      <c r="D32" s="183"/>
      <c r="E32" s="183"/>
      <c r="F32" s="183"/>
    </row>
    <row r="33" spans="1:6" ht="52.5" customHeight="1" x14ac:dyDescent="0.25">
      <c r="A33" s="193" t="s">
        <v>45</v>
      </c>
      <c r="B33" s="193"/>
      <c r="C33" s="193"/>
      <c r="D33" s="193"/>
      <c r="E33" s="193"/>
      <c r="F33" s="193"/>
    </row>
    <row r="34" spans="1:6" ht="24.75" customHeight="1" x14ac:dyDescent="0.3">
      <c r="A34" s="37"/>
      <c r="B34" s="37"/>
      <c r="C34" s="37"/>
      <c r="D34" s="37"/>
      <c r="E34" s="37"/>
      <c r="F34" s="37"/>
    </row>
    <row r="35" spans="1:6" ht="47.25" x14ac:dyDescent="0.25">
      <c r="A35" s="196" t="s">
        <v>0</v>
      </c>
      <c r="B35" s="196"/>
      <c r="C35" s="17" t="s">
        <v>1</v>
      </c>
      <c r="D35" s="17" t="s">
        <v>2</v>
      </c>
      <c r="E35" s="18" t="s">
        <v>3</v>
      </c>
      <c r="F35" s="18" t="s">
        <v>19</v>
      </c>
    </row>
    <row r="36" spans="1:6" ht="15.75" customHeight="1" x14ac:dyDescent="0.25">
      <c r="A36" s="197" t="s">
        <v>9</v>
      </c>
      <c r="B36" s="197"/>
      <c r="C36" s="53" t="s">
        <v>8</v>
      </c>
      <c r="D36" s="150" t="s">
        <v>4</v>
      </c>
      <c r="E36" s="110">
        <f>SUM(E37+E40+E93+E100)</f>
        <v>21018762</v>
      </c>
      <c r="F36" s="54" t="s">
        <v>4</v>
      </c>
    </row>
    <row r="37" spans="1:6" ht="15.75" customHeight="1" x14ac:dyDescent="0.25">
      <c r="A37" s="20">
        <v>1</v>
      </c>
      <c r="B37" s="148" t="s">
        <v>159</v>
      </c>
      <c r="C37" s="151"/>
      <c r="D37" s="57"/>
      <c r="E37" s="112">
        <f>SUM(E39)</f>
        <v>82570</v>
      </c>
      <c r="F37" s="145"/>
    </row>
    <row r="38" spans="1:6" ht="15.75" customHeight="1" x14ac:dyDescent="0.25">
      <c r="A38" s="198" t="s">
        <v>31</v>
      </c>
      <c r="B38" s="199"/>
      <c r="C38" s="151"/>
      <c r="D38" s="57">
        <v>2240</v>
      </c>
      <c r="E38" s="112">
        <f>SUM(E39)</f>
        <v>82570</v>
      </c>
      <c r="F38" s="145"/>
    </row>
    <row r="39" spans="1:6" ht="63" customHeight="1" x14ac:dyDescent="0.25">
      <c r="A39" s="147"/>
      <c r="B39" s="11" t="s">
        <v>114</v>
      </c>
      <c r="C39" s="152"/>
      <c r="D39" s="146"/>
      <c r="E39" s="153">
        <v>82570</v>
      </c>
      <c r="F39" s="154" t="s">
        <v>158</v>
      </c>
    </row>
    <row r="40" spans="1:6" ht="15.75" customHeight="1" x14ac:dyDescent="0.25">
      <c r="A40" s="55" t="s">
        <v>10</v>
      </c>
      <c r="B40" s="56" t="s">
        <v>6</v>
      </c>
      <c r="C40" s="149" t="s">
        <v>8</v>
      </c>
      <c r="D40" s="65" t="s">
        <v>4</v>
      </c>
      <c r="E40" s="76">
        <f>SUM(E41+E47+E53+E54+E72+E75)</f>
        <v>18384788</v>
      </c>
      <c r="F40" s="186" t="s">
        <v>43</v>
      </c>
    </row>
    <row r="41" spans="1:6" x14ac:dyDescent="0.25">
      <c r="A41" s="194" t="s">
        <v>26</v>
      </c>
      <c r="B41" s="195"/>
      <c r="C41" s="28"/>
      <c r="D41" s="58">
        <v>2610</v>
      </c>
      <c r="E41" s="108">
        <f>SUM(E42+E45+E46)</f>
        <v>5610782</v>
      </c>
      <c r="F41" s="187"/>
    </row>
    <row r="42" spans="1:6" x14ac:dyDescent="0.25">
      <c r="A42" s="59"/>
      <c r="B42" s="19" t="s">
        <v>23</v>
      </c>
      <c r="C42" s="60"/>
      <c r="D42" s="26"/>
      <c r="E42" s="92">
        <v>594547</v>
      </c>
      <c r="F42" s="42"/>
    </row>
    <row r="43" spans="1:6" x14ac:dyDescent="0.25">
      <c r="A43" s="59"/>
      <c r="B43" s="19" t="s">
        <v>24</v>
      </c>
      <c r="C43" s="60"/>
      <c r="D43" s="26"/>
      <c r="E43" s="91">
        <v>2340437</v>
      </c>
      <c r="F43" s="42"/>
    </row>
    <row r="44" spans="1:6" x14ac:dyDescent="0.25">
      <c r="A44" s="59"/>
      <c r="B44" s="19" t="s">
        <v>32</v>
      </c>
      <c r="C44" s="60"/>
      <c r="D44" s="26"/>
      <c r="E44" s="91">
        <v>129437</v>
      </c>
      <c r="F44" s="42"/>
    </row>
    <row r="45" spans="1:6" x14ac:dyDescent="0.25">
      <c r="A45" s="59"/>
      <c r="B45" s="19" t="s">
        <v>33</v>
      </c>
      <c r="C45" s="60"/>
      <c r="D45" s="26"/>
      <c r="E45" s="91">
        <f>SUM(E43:E44)</f>
        <v>2469874</v>
      </c>
      <c r="F45" s="42"/>
    </row>
    <row r="46" spans="1:6" x14ac:dyDescent="0.25">
      <c r="A46" s="59"/>
      <c r="B46" s="19" t="s">
        <v>25</v>
      </c>
      <c r="C46" s="60"/>
      <c r="D46" s="26"/>
      <c r="E46" s="91">
        <v>2546361</v>
      </c>
      <c r="F46" s="42"/>
    </row>
    <row r="47" spans="1:6" x14ac:dyDescent="0.25">
      <c r="A47" s="194" t="s">
        <v>27</v>
      </c>
      <c r="B47" s="195"/>
      <c r="C47" s="60"/>
      <c r="D47" s="26"/>
      <c r="E47" s="109">
        <f>SUM(E48+E51+E52)</f>
        <v>1214972</v>
      </c>
      <c r="F47" s="42"/>
    </row>
    <row r="48" spans="1:6" x14ac:dyDescent="0.25">
      <c r="A48" s="59"/>
      <c r="B48" s="19" t="s">
        <v>28</v>
      </c>
      <c r="C48" s="60"/>
      <c r="D48" s="26"/>
      <c r="E48" s="92">
        <v>131658</v>
      </c>
      <c r="F48" s="42"/>
    </row>
    <row r="49" spans="1:6" x14ac:dyDescent="0.25">
      <c r="A49" s="59"/>
      <c r="B49" s="61" t="s">
        <v>29</v>
      </c>
      <c r="C49" s="60"/>
      <c r="D49" s="26"/>
      <c r="E49" s="92">
        <v>493423</v>
      </c>
      <c r="F49" s="42"/>
    </row>
    <row r="50" spans="1:6" x14ac:dyDescent="0.25">
      <c r="A50" s="59"/>
      <c r="B50" s="61" t="s">
        <v>34</v>
      </c>
      <c r="C50" s="60"/>
      <c r="D50" s="26"/>
      <c r="E50" s="92">
        <v>29692</v>
      </c>
      <c r="F50" s="42"/>
    </row>
    <row r="51" spans="1:6" x14ac:dyDescent="0.25">
      <c r="A51" s="59"/>
      <c r="B51" s="61" t="s">
        <v>35</v>
      </c>
      <c r="C51" s="60"/>
      <c r="D51" s="26"/>
      <c r="E51" s="92">
        <f>SUM(E49:E50)</f>
        <v>523115</v>
      </c>
      <c r="F51" s="42"/>
    </row>
    <row r="52" spans="1:6" x14ac:dyDescent="0.25">
      <c r="A52" s="59"/>
      <c r="B52" s="19" t="s">
        <v>30</v>
      </c>
      <c r="C52" s="60"/>
      <c r="D52" s="26"/>
      <c r="E52" s="92">
        <v>560199</v>
      </c>
      <c r="F52" s="42"/>
    </row>
    <row r="53" spans="1:6" x14ac:dyDescent="0.25">
      <c r="A53" s="194" t="s">
        <v>12</v>
      </c>
      <c r="B53" s="195"/>
      <c r="C53" s="60"/>
      <c r="D53" s="62">
        <v>2610</v>
      </c>
      <c r="E53" s="109">
        <v>2199600</v>
      </c>
      <c r="F53" s="42"/>
    </row>
    <row r="54" spans="1:6" x14ac:dyDescent="0.25">
      <c r="A54" s="194" t="s">
        <v>13</v>
      </c>
      <c r="B54" s="195"/>
      <c r="C54" s="28"/>
      <c r="D54" s="58">
        <v>2610</v>
      </c>
      <c r="E54" s="108">
        <f>SUM(E55+E62+E63+E64+E65+E66+E67)</f>
        <v>1702955</v>
      </c>
      <c r="F54" s="42"/>
    </row>
    <row r="55" spans="1:6" x14ac:dyDescent="0.25">
      <c r="A55" s="63" t="s">
        <v>5</v>
      </c>
      <c r="B55" s="64" t="s">
        <v>14</v>
      </c>
      <c r="C55" s="28"/>
      <c r="D55" s="28"/>
      <c r="E55" s="90">
        <f>SUM(E56:E61)</f>
        <v>1128378</v>
      </c>
      <c r="F55" s="42"/>
    </row>
    <row r="56" spans="1:6" x14ac:dyDescent="0.25">
      <c r="A56" s="200"/>
      <c r="B56" s="2" t="s">
        <v>20</v>
      </c>
      <c r="C56" s="28"/>
      <c r="D56" s="28"/>
      <c r="E56" s="105">
        <v>266650</v>
      </c>
      <c r="F56" s="42"/>
    </row>
    <row r="57" spans="1:6" x14ac:dyDescent="0.25">
      <c r="A57" s="201"/>
      <c r="B57" s="19" t="s">
        <v>21</v>
      </c>
      <c r="C57" s="28"/>
      <c r="D57" s="28"/>
      <c r="E57" s="105">
        <v>188369</v>
      </c>
      <c r="F57" s="42"/>
    </row>
    <row r="58" spans="1:6" x14ac:dyDescent="0.25">
      <c r="A58" s="201"/>
      <c r="B58" s="19" t="s">
        <v>22</v>
      </c>
      <c r="C58" s="28"/>
      <c r="D58" s="28"/>
      <c r="E58" s="105">
        <v>154672</v>
      </c>
      <c r="F58" s="42"/>
    </row>
    <row r="59" spans="1:6" x14ac:dyDescent="0.25">
      <c r="A59" s="63"/>
      <c r="B59" s="27" t="s">
        <v>46</v>
      </c>
      <c r="C59" s="28"/>
      <c r="D59" s="28"/>
      <c r="E59" s="105">
        <v>70789</v>
      </c>
      <c r="F59" s="42"/>
    </row>
    <row r="60" spans="1:6" x14ac:dyDescent="0.25">
      <c r="B60" s="81" t="s">
        <v>47</v>
      </c>
      <c r="C60" s="80"/>
      <c r="D60" s="28"/>
      <c r="E60" s="106">
        <v>390858</v>
      </c>
      <c r="F60" s="42"/>
    </row>
    <row r="61" spans="1:6" x14ac:dyDescent="0.25">
      <c r="A61" s="77"/>
      <c r="B61" s="81" t="s">
        <v>48</v>
      </c>
      <c r="C61" s="80"/>
      <c r="D61" s="28"/>
      <c r="E61" s="107">
        <v>57040</v>
      </c>
      <c r="F61" s="42"/>
    </row>
    <row r="62" spans="1:6" ht="45" x14ac:dyDescent="0.25">
      <c r="A62" s="77"/>
      <c r="B62" s="81" t="s">
        <v>102</v>
      </c>
      <c r="C62" s="80"/>
      <c r="D62" s="28"/>
      <c r="E62" s="129">
        <v>99750</v>
      </c>
      <c r="F62" s="42"/>
    </row>
    <row r="63" spans="1:6" ht="45" x14ac:dyDescent="0.25">
      <c r="A63" s="19"/>
      <c r="B63" s="140" t="s">
        <v>105</v>
      </c>
      <c r="C63" s="80"/>
      <c r="D63" s="28"/>
      <c r="E63" s="129">
        <v>98720</v>
      </c>
      <c r="F63" s="42"/>
    </row>
    <row r="64" spans="1:6" ht="63" x14ac:dyDescent="0.25">
      <c r="A64" s="77"/>
      <c r="B64" s="1" t="s">
        <v>115</v>
      </c>
      <c r="C64" s="80"/>
      <c r="D64" s="28"/>
      <c r="E64" s="129">
        <v>97500</v>
      </c>
      <c r="F64" s="42"/>
    </row>
    <row r="65" spans="1:6" ht="31.5" x14ac:dyDescent="0.25">
      <c r="A65" s="77"/>
      <c r="B65" s="155" t="s">
        <v>116</v>
      </c>
      <c r="C65" s="80"/>
      <c r="D65" s="28"/>
      <c r="E65" s="129">
        <v>26643</v>
      </c>
      <c r="F65" s="42"/>
    </row>
    <row r="66" spans="1:6" ht="47.25" x14ac:dyDescent="0.25">
      <c r="A66" s="77"/>
      <c r="B66" s="1" t="s">
        <v>117</v>
      </c>
      <c r="C66" s="80"/>
      <c r="D66" s="28"/>
      <c r="E66" s="129">
        <v>99780</v>
      </c>
      <c r="F66" s="42"/>
    </row>
    <row r="67" spans="1:6" ht="48" customHeight="1" x14ac:dyDescent="0.25">
      <c r="A67" s="179"/>
      <c r="B67" s="2" t="s">
        <v>165</v>
      </c>
      <c r="C67" s="80"/>
      <c r="D67" s="28"/>
      <c r="E67" s="129">
        <f>SUM(E68:E71)</f>
        <v>152184</v>
      </c>
      <c r="F67" s="42"/>
    </row>
    <row r="68" spans="1:6" x14ac:dyDescent="0.25">
      <c r="A68" s="121" t="s">
        <v>5</v>
      </c>
      <c r="B68" s="144" t="s">
        <v>148</v>
      </c>
      <c r="C68" s="80"/>
      <c r="D68" s="28"/>
      <c r="E68" s="129">
        <v>88819</v>
      </c>
      <c r="F68" s="42"/>
    </row>
    <row r="69" spans="1:6" x14ac:dyDescent="0.25">
      <c r="A69" s="121" t="s">
        <v>5</v>
      </c>
      <c r="B69" s="144" t="s">
        <v>149</v>
      </c>
      <c r="C69" s="80"/>
      <c r="D69" s="28"/>
      <c r="E69" s="129">
        <v>32865</v>
      </c>
      <c r="F69" s="42"/>
    </row>
    <row r="70" spans="1:6" ht="31.5" x14ac:dyDescent="0.25">
      <c r="A70" s="121" t="s">
        <v>5</v>
      </c>
      <c r="B70" s="144" t="s">
        <v>150</v>
      </c>
      <c r="C70" s="80"/>
      <c r="D70" s="28"/>
      <c r="E70" s="129">
        <v>30000</v>
      </c>
      <c r="F70" s="42"/>
    </row>
    <row r="71" spans="1:6" ht="31.5" x14ac:dyDescent="0.25">
      <c r="A71" s="121" t="s">
        <v>5</v>
      </c>
      <c r="B71" s="144" t="s">
        <v>151</v>
      </c>
      <c r="C71" s="80"/>
      <c r="D71" s="28"/>
      <c r="E71" s="129">
        <v>500</v>
      </c>
      <c r="F71" s="42"/>
    </row>
    <row r="72" spans="1:6" x14ac:dyDescent="0.25">
      <c r="A72" s="204" t="s">
        <v>31</v>
      </c>
      <c r="B72" s="205"/>
      <c r="C72" s="80"/>
      <c r="D72" s="28"/>
      <c r="E72" s="130">
        <f>SUM(E73+E74)</f>
        <v>527434</v>
      </c>
      <c r="F72" s="42"/>
    </row>
    <row r="73" spans="1:6" ht="60" x14ac:dyDescent="0.25">
      <c r="A73" s="93"/>
      <c r="B73" s="81" t="s">
        <v>108</v>
      </c>
      <c r="C73" s="80"/>
      <c r="D73" s="28"/>
      <c r="E73" s="129">
        <v>484384</v>
      </c>
      <c r="F73" s="42"/>
    </row>
    <row r="74" spans="1:6" x14ac:dyDescent="0.25">
      <c r="A74" s="93"/>
      <c r="B74" s="180" t="s">
        <v>168</v>
      </c>
      <c r="C74" s="80"/>
      <c r="D74" s="28"/>
      <c r="E74" s="129">
        <v>43050</v>
      </c>
      <c r="F74" s="42"/>
    </row>
    <row r="75" spans="1:6" x14ac:dyDescent="0.25">
      <c r="A75" s="93"/>
      <c r="B75" s="94" t="s">
        <v>81</v>
      </c>
      <c r="C75" s="80"/>
      <c r="D75" s="98">
        <v>3210</v>
      </c>
      <c r="E75" s="96">
        <f>SUM(E77+E78+E81+E82+E85+E88+E89+E92)</f>
        <v>7129045</v>
      </c>
      <c r="F75" s="42"/>
    </row>
    <row r="76" spans="1:6" x14ac:dyDescent="0.25">
      <c r="A76" s="93"/>
      <c r="B76" s="95" t="s">
        <v>82</v>
      </c>
      <c r="C76" s="97"/>
      <c r="D76" s="38"/>
      <c r="E76" s="96"/>
      <c r="F76" s="42"/>
    </row>
    <row r="77" spans="1:6" s="173" customFormat="1" ht="96.75" customHeight="1" x14ac:dyDescent="0.25">
      <c r="A77" s="121" t="s">
        <v>5</v>
      </c>
      <c r="B77" s="2" t="s">
        <v>152</v>
      </c>
      <c r="C77" s="80"/>
      <c r="D77" s="28"/>
      <c r="E77" s="101">
        <v>49734</v>
      </c>
      <c r="F77" s="172"/>
    </row>
    <row r="78" spans="1:6" s="173" customFormat="1" ht="78.75" x14ac:dyDescent="0.25">
      <c r="A78" s="121"/>
      <c r="B78" s="2" t="s">
        <v>103</v>
      </c>
      <c r="C78" s="80"/>
      <c r="D78" s="28"/>
      <c r="E78" s="99">
        <f>SUM(E79:E80)</f>
        <v>913344</v>
      </c>
      <c r="F78" s="172"/>
    </row>
    <row r="79" spans="1:6" s="173" customFormat="1" x14ac:dyDescent="0.25">
      <c r="A79" s="121"/>
      <c r="B79" s="135" t="s">
        <v>100</v>
      </c>
      <c r="C79" s="80"/>
      <c r="D79" s="28"/>
      <c r="E79" s="99">
        <v>900248</v>
      </c>
      <c r="F79" s="172"/>
    </row>
    <row r="80" spans="1:6" s="173" customFormat="1" x14ac:dyDescent="0.25">
      <c r="A80" s="93"/>
      <c r="B80" s="135" t="s">
        <v>96</v>
      </c>
      <c r="C80" s="80"/>
      <c r="D80" s="28"/>
      <c r="E80" s="99">
        <v>13096</v>
      </c>
      <c r="F80" s="174"/>
    </row>
    <row r="81" spans="1:6" ht="126" x14ac:dyDescent="0.25">
      <c r="A81" s="77"/>
      <c r="B81" s="2" t="s">
        <v>153</v>
      </c>
      <c r="C81" s="119"/>
      <c r="D81" s="120"/>
      <c r="E81" s="99">
        <v>49734</v>
      </c>
      <c r="F81" s="118"/>
    </row>
    <row r="82" spans="1:6" ht="110.25" x14ac:dyDescent="0.25">
      <c r="A82" s="93"/>
      <c r="B82" s="2" t="s">
        <v>104</v>
      </c>
      <c r="C82" s="80"/>
      <c r="D82" s="28"/>
      <c r="E82" s="99">
        <f>SUM(E83:E84)</f>
        <v>730890</v>
      </c>
      <c r="F82" s="42"/>
    </row>
    <row r="83" spans="1:6" s="33" customFormat="1" x14ac:dyDescent="0.25">
      <c r="A83" s="100"/>
      <c r="B83" s="141" t="s">
        <v>100</v>
      </c>
      <c r="C83" s="28"/>
      <c r="D83" s="28"/>
      <c r="E83" s="99">
        <v>720490</v>
      </c>
      <c r="F83" s="170"/>
    </row>
    <row r="84" spans="1:6" s="33" customFormat="1" x14ac:dyDescent="0.25">
      <c r="A84" s="100"/>
      <c r="B84" s="141" t="s">
        <v>96</v>
      </c>
      <c r="C84" s="117"/>
      <c r="D84" s="28"/>
      <c r="E84" s="99">
        <v>10400</v>
      </c>
      <c r="F84" s="170"/>
    </row>
    <row r="85" spans="1:6" ht="31.5" x14ac:dyDescent="0.25">
      <c r="A85" s="121" t="s">
        <v>5</v>
      </c>
      <c r="B85" s="175" t="s">
        <v>84</v>
      </c>
      <c r="C85" s="80"/>
      <c r="D85" s="28"/>
      <c r="E85" s="101">
        <f>SUM(E86:E87)</f>
        <v>99468</v>
      </c>
      <c r="F85" s="42"/>
    </row>
    <row r="86" spans="1:6" ht="50.25" customHeight="1" x14ac:dyDescent="0.25">
      <c r="A86" s="93"/>
      <c r="B86" s="2" t="s">
        <v>86</v>
      </c>
      <c r="C86" s="80"/>
      <c r="D86" s="28"/>
      <c r="E86" s="99">
        <v>49734</v>
      </c>
      <c r="F86" s="42"/>
    </row>
    <row r="87" spans="1:6" ht="78.75" x14ac:dyDescent="0.25">
      <c r="A87" s="93"/>
      <c r="B87" s="2" t="s">
        <v>85</v>
      </c>
      <c r="C87" s="80"/>
      <c r="D87" s="28"/>
      <c r="E87" s="99">
        <v>49734</v>
      </c>
      <c r="F87" s="42"/>
    </row>
    <row r="88" spans="1:6" ht="110.25" x14ac:dyDescent="0.25">
      <c r="A88" s="93"/>
      <c r="B88" s="2" t="s">
        <v>154</v>
      </c>
      <c r="C88" s="80"/>
      <c r="D88" s="28"/>
      <c r="E88" s="99">
        <v>45462</v>
      </c>
      <c r="F88" s="42"/>
    </row>
    <row r="89" spans="1:6" ht="78.75" x14ac:dyDescent="0.25">
      <c r="A89" s="93"/>
      <c r="B89" s="2" t="s">
        <v>169</v>
      </c>
      <c r="C89" s="80"/>
      <c r="D89" s="28"/>
      <c r="E89" s="99">
        <f>SUM(E90:E91)</f>
        <v>1424495</v>
      </c>
      <c r="F89" s="42"/>
    </row>
    <row r="90" spans="1:6" x14ac:dyDescent="0.25">
      <c r="A90" s="93"/>
      <c r="B90" s="2" t="s">
        <v>98</v>
      </c>
      <c r="C90" s="80"/>
      <c r="D90" s="28"/>
      <c r="E90" s="99">
        <v>1404029</v>
      </c>
      <c r="F90" s="42"/>
    </row>
    <row r="91" spans="1:6" x14ac:dyDescent="0.25">
      <c r="A91" s="93"/>
      <c r="B91" s="2" t="s">
        <v>96</v>
      </c>
      <c r="C91" s="80"/>
      <c r="D91" s="28"/>
      <c r="E91" s="99">
        <v>20466</v>
      </c>
      <c r="F91" s="42"/>
    </row>
    <row r="92" spans="1:6" ht="78" customHeight="1" x14ac:dyDescent="0.25">
      <c r="A92" s="121" t="s">
        <v>5</v>
      </c>
      <c r="B92" s="1" t="s">
        <v>89</v>
      </c>
      <c r="C92" s="80"/>
      <c r="D92" s="28"/>
      <c r="E92" s="99">
        <v>3815918</v>
      </c>
      <c r="F92" s="42"/>
    </row>
    <row r="93" spans="1:6" x14ac:dyDescent="0.25">
      <c r="A93" s="65" t="s">
        <v>17</v>
      </c>
      <c r="B93" s="21" t="s">
        <v>15</v>
      </c>
      <c r="C93" s="66" t="s">
        <v>8</v>
      </c>
      <c r="D93" s="57" t="s">
        <v>4</v>
      </c>
      <c r="E93" s="67">
        <f>SUM(E94+E95+E96+E99)</f>
        <v>574988</v>
      </c>
      <c r="F93" s="186" t="s">
        <v>16</v>
      </c>
    </row>
    <row r="94" spans="1:6" x14ac:dyDescent="0.25">
      <c r="A94" s="68" t="s">
        <v>5</v>
      </c>
      <c r="B94" s="72" t="s">
        <v>26</v>
      </c>
      <c r="C94" s="70"/>
      <c r="D94" s="185">
        <v>2610</v>
      </c>
      <c r="E94" s="32">
        <v>355142</v>
      </c>
      <c r="F94" s="187"/>
    </row>
    <row r="95" spans="1:6" x14ac:dyDescent="0.25">
      <c r="A95" s="68" t="s">
        <v>5</v>
      </c>
      <c r="B95" s="72" t="s">
        <v>27</v>
      </c>
      <c r="C95" s="70"/>
      <c r="D95" s="185"/>
      <c r="E95" s="32">
        <v>78132</v>
      </c>
      <c r="F95" s="187"/>
    </row>
    <row r="96" spans="1:6" x14ac:dyDescent="0.25">
      <c r="A96" s="68"/>
      <c r="B96" s="69" t="s">
        <v>13</v>
      </c>
      <c r="C96" s="70"/>
      <c r="D96" s="185"/>
      <c r="E96" s="71">
        <f>SUM(E97+E98)</f>
        <v>101405</v>
      </c>
      <c r="F96" s="187"/>
    </row>
    <row r="97" spans="1:60" s="50" customFormat="1" x14ac:dyDescent="0.25">
      <c r="A97" s="68" t="s">
        <v>5</v>
      </c>
      <c r="B97" s="72" t="s">
        <v>14</v>
      </c>
      <c r="C97" s="73"/>
      <c r="D97" s="185"/>
      <c r="E97" s="32">
        <v>95000</v>
      </c>
      <c r="F97" s="187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</row>
    <row r="98" spans="1:60" ht="47.25" x14ac:dyDescent="0.25">
      <c r="A98" s="49"/>
      <c r="B98" s="181" t="s">
        <v>155</v>
      </c>
      <c r="C98" s="70"/>
      <c r="D98" s="74"/>
      <c r="E98" s="182">
        <v>6405</v>
      </c>
      <c r="F98" s="36"/>
    </row>
    <row r="99" spans="1:60" x14ac:dyDescent="0.25">
      <c r="A99" s="49"/>
      <c r="B99" s="138" t="s">
        <v>166</v>
      </c>
      <c r="C99" s="156"/>
      <c r="D99" s="17">
        <v>3210</v>
      </c>
      <c r="E99" s="105">
        <v>40309</v>
      </c>
      <c r="F99" s="10"/>
    </row>
    <row r="100" spans="1:60" x14ac:dyDescent="0.25">
      <c r="A100" s="49" t="s">
        <v>50</v>
      </c>
      <c r="B100" s="176" t="s">
        <v>49</v>
      </c>
      <c r="C100" s="177" t="s">
        <v>8</v>
      </c>
      <c r="D100" s="74" t="s">
        <v>4</v>
      </c>
      <c r="E100" s="75">
        <f>SUM(E101:E104)</f>
        <v>1976416</v>
      </c>
      <c r="F100" s="36" t="s">
        <v>107</v>
      </c>
    </row>
    <row r="101" spans="1:60" x14ac:dyDescent="0.25">
      <c r="A101" s="139" t="s">
        <v>99</v>
      </c>
      <c r="B101" s="72" t="s">
        <v>26</v>
      </c>
      <c r="C101" s="70"/>
      <c r="D101" s="74">
        <v>2610</v>
      </c>
      <c r="E101" s="82">
        <v>1373345</v>
      </c>
      <c r="F101" s="36"/>
    </row>
    <row r="102" spans="1:60" x14ac:dyDescent="0.25">
      <c r="A102" s="52" t="s">
        <v>99</v>
      </c>
      <c r="B102" s="72" t="s">
        <v>27</v>
      </c>
      <c r="C102" s="70"/>
      <c r="D102" s="39"/>
      <c r="E102" s="83">
        <v>303465</v>
      </c>
      <c r="F102" s="36"/>
    </row>
    <row r="103" spans="1:60" ht="47.25" x14ac:dyDescent="0.25">
      <c r="A103" s="52" t="s">
        <v>80</v>
      </c>
      <c r="B103" s="138" t="s">
        <v>101</v>
      </c>
      <c r="C103" s="70"/>
      <c r="D103" s="137"/>
      <c r="E103" s="83">
        <v>293565</v>
      </c>
      <c r="F103" s="36"/>
    </row>
    <row r="104" spans="1:60" ht="31.5" x14ac:dyDescent="0.25">
      <c r="A104" s="52"/>
      <c r="B104" s="136" t="s">
        <v>106</v>
      </c>
      <c r="C104" s="70"/>
      <c r="D104" s="137"/>
      <c r="E104" s="83">
        <v>6041</v>
      </c>
      <c r="F104" s="36"/>
    </row>
    <row r="105" spans="1:60" ht="48" customHeight="1" x14ac:dyDescent="0.25">
      <c r="A105" s="188" t="s">
        <v>36</v>
      </c>
      <c r="B105" s="189"/>
      <c r="C105" s="40" t="s">
        <v>37</v>
      </c>
      <c r="D105" s="41">
        <v>2240</v>
      </c>
      <c r="E105" s="48">
        <f>SUM(E106+E139)</f>
        <v>13177901</v>
      </c>
      <c r="F105" s="13" t="s">
        <v>4</v>
      </c>
    </row>
    <row r="106" spans="1:60" ht="21" customHeight="1" x14ac:dyDescent="0.25">
      <c r="A106" s="20">
        <v>1</v>
      </c>
      <c r="B106" s="20" t="s">
        <v>160</v>
      </c>
      <c r="C106" s="29"/>
      <c r="D106" s="31"/>
      <c r="E106" s="76">
        <f>SUM(E107)</f>
        <v>4877261</v>
      </c>
      <c r="F106" s="186" t="s">
        <v>158</v>
      </c>
    </row>
    <row r="107" spans="1:60" ht="15.75" customHeight="1" x14ac:dyDescent="0.25">
      <c r="A107" s="190" t="s">
        <v>31</v>
      </c>
      <c r="B107" s="191"/>
      <c r="C107" s="29"/>
      <c r="D107" s="31"/>
      <c r="E107" s="76">
        <f>SUM(E108:E109)</f>
        <v>4877261</v>
      </c>
      <c r="F107" s="187"/>
    </row>
    <row r="108" spans="1:60" ht="15.75" customHeight="1" x14ac:dyDescent="0.25">
      <c r="A108" s="10" t="s">
        <v>5</v>
      </c>
      <c r="B108" s="158" t="s">
        <v>11</v>
      </c>
      <c r="C108" s="30"/>
      <c r="D108" s="31"/>
      <c r="E108" s="32">
        <v>212300</v>
      </c>
      <c r="F108" s="42"/>
    </row>
    <row r="109" spans="1:60" ht="47.25" customHeight="1" x14ac:dyDescent="0.25">
      <c r="A109" s="10" t="s">
        <v>5</v>
      </c>
      <c r="B109" s="159" t="s">
        <v>161</v>
      </c>
      <c r="C109" s="30"/>
      <c r="D109" s="31"/>
      <c r="E109" s="165">
        <f>SUM(E110+E117+E124+E127+E130+E134+E137)</f>
        <v>4664961</v>
      </c>
      <c r="F109" s="42"/>
    </row>
    <row r="110" spans="1:60" ht="15.75" customHeight="1" x14ac:dyDescent="0.25">
      <c r="A110" s="157"/>
      <c r="B110" s="160" t="s">
        <v>119</v>
      </c>
      <c r="C110" s="163"/>
      <c r="D110" s="164"/>
      <c r="E110" s="166">
        <f>SUM(E111:E116)</f>
        <v>1082961</v>
      </c>
      <c r="F110" s="42"/>
    </row>
    <row r="111" spans="1:60" ht="15.75" customHeight="1" x14ac:dyDescent="0.25">
      <c r="A111" s="157"/>
      <c r="B111" s="161" t="s">
        <v>120</v>
      </c>
      <c r="C111" s="30"/>
      <c r="D111" s="31"/>
      <c r="E111" s="165">
        <v>199000</v>
      </c>
      <c r="F111" s="42"/>
    </row>
    <row r="112" spans="1:60" ht="15.75" customHeight="1" x14ac:dyDescent="0.25">
      <c r="A112" s="157"/>
      <c r="B112" s="161" t="s">
        <v>121</v>
      </c>
      <c r="C112" s="30"/>
      <c r="D112" s="31"/>
      <c r="E112" s="165">
        <v>199000</v>
      </c>
      <c r="F112" s="42"/>
    </row>
    <row r="113" spans="1:6" ht="15.75" customHeight="1" x14ac:dyDescent="0.25">
      <c r="A113" s="157"/>
      <c r="B113" s="161" t="s">
        <v>122</v>
      </c>
      <c r="C113" s="30"/>
      <c r="D113" s="31"/>
      <c r="E113" s="165">
        <v>199000</v>
      </c>
      <c r="F113" s="42"/>
    </row>
    <row r="114" spans="1:6" ht="15.75" customHeight="1" x14ac:dyDescent="0.25">
      <c r="A114" s="157"/>
      <c r="B114" s="161" t="s">
        <v>123</v>
      </c>
      <c r="C114" s="30"/>
      <c r="D114" s="31"/>
      <c r="E114" s="165">
        <v>199000</v>
      </c>
      <c r="F114" s="42"/>
    </row>
    <row r="115" spans="1:6" ht="15.75" customHeight="1" x14ac:dyDescent="0.25">
      <c r="A115" s="157"/>
      <c r="B115" s="161" t="s">
        <v>124</v>
      </c>
      <c r="C115" s="30"/>
      <c r="D115" s="31"/>
      <c r="E115" s="165">
        <v>199000</v>
      </c>
      <c r="F115" s="42"/>
    </row>
    <row r="116" spans="1:6" ht="15.75" customHeight="1" x14ac:dyDescent="0.25">
      <c r="A116" s="157"/>
      <c r="B116" s="161" t="s">
        <v>125</v>
      </c>
      <c r="C116" s="30"/>
      <c r="D116" s="31"/>
      <c r="E116" s="165">
        <v>87961</v>
      </c>
      <c r="F116" s="42"/>
    </row>
    <row r="117" spans="1:6" ht="15.75" customHeight="1" x14ac:dyDescent="0.25">
      <c r="A117" s="157"/>
      <c r="B117" s="160" t="s">
        <v>126</v>
      </c>
      <c r="C117" s="163"/>
      <c r="D117" s="164"/>
      <c r="E117" s="166">
        <f>SUM(E118:E123)</f>
        <v>1194000</v>
      </c>
      <c r="F117" s="42"/>
    </row>
    <row r="118" spans="1:6" ht="15.75" customHeight="1" x14ac:dyDescent="0.25">
      <c r="A118" s="157"/>
      <c r="B118" s="158" t="s">
        <v>127</v>
      </c>
      <c r="C118" s="30"/>
      <c r="D118" s="31"/>
      <c r="E118" s="165">
        <v>199000</v>
      </c>
      <c r="F118" s="42"/>
    </row>
    <row r="119" spans="1:6" ht="15.75" customHeight="1" x14ac:dyDescent="0.25">
      <c r="A119" s="157"/>
      <c r="B119" s="158" t="s">
        <v>128</v>
      </c>
      <c r="C119" s="30"/>
      <c r="D119" s="31"/>
      <c r="E119" s="165">
        <v>199000</v>
      </c>
      <c r="F119" s="42"/>
    </row>
    <row r="120" spans="1:6" ht="15.75" customHeight="1" x14ac:dyDescent="0.25">
      <c r="A120" s="157"/>
      <c r="B120" s="158" t="s">
        <v>129</v>
      </c>
      <c r="C120" s="30"/>
      <c r="D120" s="31"/>
      <c r="E120" s="165">
        <v>199000</v>
      </c>
      <c r="F120" s="42"/>
    </row>
    <row r="121" spans="1:6" ht="15.75" customHeight="1" x14ac:dyDescent="0.25">
      <c r="A121" s="157"/>
      <c r="B121" s="158" t="s">
        <v>130</v>
      </c>
      <c r="C121" s="30"/>
      <c r="D121" s="31"/>
      <c r="E121" s="165">
        <v>199000</v>
      </c>
      <c r="F121" s="42"/>
    </row>
    <row r="122" spans="1:6" ht="15.75" customHeight="1" x14ac:dyDescent="0.25">
      <c r="A122" s="157"/>
      <c r="B122" s="158" t="s">
        <v>131</v>
      </c>
      <c r="C122" s="30"/>
      <c r="D122" s="31"/>
      <c r="E122" s="165">
        <v>199000</v>
      </c>
      <c r="F122" s="42"/>
    </row>
    <row r="123" spans="1:6" ht="15.75" customHeight="1" x14ac:dyDescent="0.25">
      <c r="A123" s="157"/>
      <c r="B123" s="158" t="s">
        <v>132</v>
      </c>
      <c r="C123" s="30"/>
      <c r="D123" s="31"/>
      <c r="E123" s="165">
        <v>199000</v>
      </c>
      <c r="F123" s="42"/>
    </row>
    <row r="124" spans="1:6" ht="15.75" customHeight="1" x14ac:dyDescent="0.25">
      <c r="A124" s="157"/>
      <c r="B124" s="160" t="s">
        <v>133</v>
      </c>
      <c r="C124" s="163"/>
      <c r="D124" s="164"/>
      <c r="E124" s="166">
        <f>SUM(E125:E126)</f>
        <v>398000</v>
      </c>
      <c r="F124" s="42"/>
    </row>
    <row r="125" spans="1:6" s="33" customFormat="1" ht="15.75" customHeight="1" x14ac:dyDescent="0.25">
      <c r="A125" s="167"/>
      <c r="B125" s="158" t="s">
        <v>120</v>
      </c>
      <c r="C125" s="168"/>
      <c r="D125" s="169"/>
      <c r="E125" s="165">
        <v>199000</v>
      </c>
      <c r="F125" s="170"/>
    </row>
    <row r="126" spans="1:6" s="33" customFormat="1" ht="15.75" customHeight="1" x14ac:dyDescent="0.25">
      <c r="A126" s="167"/>
      <c r="B126" s="158" t="s">
        <v>134</v>
      </c>
      <c r="C126" s="168"/>
      <c r="D126" s="169"/>
      <c r="E126" s="165">
        <v>199000</v>
      </c>
      <c r="F126" s="170"/>
    </row>
    <row r="127" spans="1:6" ht="15.75" customHeight="1" x14ac:dyDescent="0.25">
      <c r="A127" s="157"/>
      <c r="B127" s="171" t="s">
        <v>135</v>
      </c>
      <c r="C127" s="163"/>
      <c r="D127" s="164"/>
      <c r="E127" s="166">
        <f>SUM(E128:E129)</f>
        <v>796000</v>
      </c>
      <c r="F127" s="42"/>
    </row>
    <row r="128" spans="1:6" s="33" customFormat="1" ht="15.75" customHeight="1" x14ac:dyDescent="0.25">
      <c r="A128" s="167"/>
      <c r="B128" s="158" t="s">
        <v>136</v>
      </c>
      <c r="C128" s="168"/>
      <c r="D128" s="169"/>
      <c r="E128" s="165">
        <v>597000</v>
      </c>
      <c r="F128" s="170"/>
    </row>
    <row r="129" spans="1:56" s="33" customFormat="1" ht="15.75" customHeight="1" x14ac:dyDescent="0.25">
      <c r="A129" s="167"/>
      <c r="B129" s="158" t="s">
        <v>137</v>
      </c>
      <c r="C129" s="168"/>
      <c r="D129" s="169"/>
      <c r="E129" s="165">
        <v>199000</v>
      </c>
      <c r="F129" s="170"/>
    </row>
    <row r="130" spans="1:56" ht="15.75" customHeight="1" x14ac:dyDescent="0.25">
      <c r="A130" s="157"/>
      <c r="B130" s="160" t="s">
        <v>138</v>
      </c>
      <c r="C130" s="163"/>
      <c r="D130" s="164"/>
      <c r="E130" s="166">
        <f>SUM(E131:E133)</f>
        <v>597000</v>
      </c>
      <c r="F130" s="42"/>
    </row>
    <row r="131" spans="1:56" ht="15.75" customHeight="1" x14ac:dyDescent="0.25">
      <c r="A131" s="157"/>
      <c r="B131" s="161" t="s">
        <v>139</v>
      </c>
      <c r="C131" s="30"/>
      <c r="D131" s="31"/>
      <c r="E131" s="165">
        <v>199000</v>
      </c>
      <c r="F131" s="42"/>
    </row>
    <row r="132" spans="1:56" ht="15.75" customHeight="1" x14ac:dyDescent="0.25">
      <c r="A132" s="157"/>
      <c r="B132" s="161" t="s">
        <v>140</v>
      </c>
      <c r="C132" s="30"/>
      <c r="D132" s="31"/>
      <c r="E132" s="165">
        <v>199000</v>
      </c>
      <c r="F132" s="42"/>
    </row>
    <row r="133" spans="1:56" ht="15.75" customHeight="1" x14ac:dyDescent="0.25">
      <c r="A133" s="157"/>
      <c r="B133" s="161" t="s">
        <v>141</v>
      </c>
      <c r="C133" s="30"/>
      <c r="D133" s="31"/>
      <c r="E133" s="165">
        <v>199000</v>
      </c>
      <c r="F133" s="42"/>
    </row>
    <row r="134" spans="1:56" ht="15.75" customHeight="1" x14ac:dyDescent="0.25">
      <c r="A134" s="157"/>
      <c r="B134" s="160" t="s">
        <v>142</v>
      </c>
      <c r="C134" s="163"/>
      <c r="D134" s="164"/>
      <c r="E134" s="166">
        <f>SUM(E135:E136)</f>
        <v>398000</v>
      </c>
      <c r="F134" s="42"/>
    </row>
    <row r="135" spans="1:56" ht="15.75" customHeight="1" x14ac:dyDescent="0.25">
      <c r="A135" s="157"/>
      <c r="B135" s="161" t="s">
        <v>143</v>
      </c>
      <c r="C135" s="30"/>
      <c r="D135" s="31"/>
      <c r="E135" s="165">
        <v>199000</v>
      </c>
      <c r="F135" s="42"/>
    </row>
    <row r="136" spans="1:56" ht="15.75" customHeight="1" x14ac:dyDescent="0.25">
      <c r="A136" s="157"/>
      <c r="B136" s="161" t="s">
        <v>144</v>
      </c>
      <c r="C136" s="30"/>
      <c r="D136" s="31"/>
      <c r="E136" s="165">
        <v>199000</v>
      </c>
      <c r="F136" s="42"/>
    </row>
    <row r="137" spans="1:56" ht="15.75" customHeight="1" x14ac:dyDescent="0.25">
      <c r="A137" s="157"/>
      <c r="B137" s="160" t="s">
        <v>145</v>
      </c>
      <c r="C137" s="163"/>
      <c r="D137" s="164"/>
      <c r="E137" s="166">
        <f>SUM(E138)</f>
        <v>199000</v>
      </c>
      <c r="F137" s="42"/>
    </row>
    <row r="138" spans="1:56" ht="15.75" customHeight="1" x14ac:dyDescent="0.25">
      <c r="A138" s="157"/>
      <c r="B138" s="161" t="s">
        <v>146</v>
      </c>
      <c r="C138" s="30"/>
      <c r="D138" s="31"/>
      <c r="E138" s="165">
        <v>199000</v>
      </c>
      <c r="F138" s="42"/>
    </row>
    <row r="139" spans="1:56" s="51" customFormat="1" ht="28.5" customHeight="1" x14ac:dyDescent="0.25">
      <c r="A139" s="4">
        <v>2</v>
      </c>
      <c r="B139" s="4" t="s">
        <v>6</v>
      </c>
      <c r="C139" s="30"/>
      <c r="D139" s="162">
        <v>2610</v>
      </c>
      <c r="E139" s="112">
        <f>SUM(E140+E142+E144+E147)</f>
        <v>8300640</v>
      </c>
      <c r="F139" s="187" t="s">
        <v>18</v>
      </c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</row>
    <row r="140" spans="1:56" ht="15.75" customHeight="1" x14ac:dyDescent="0.25">
      <c r="A140" s="192" t="s">
        <v>26</v>
      </c>
      <c r="B140" s="192"/>
      <c r="C140" s="30"/>
      <c r="D140" s="31"/>
      <c r="E140" s="112">
        <f>SUM(E141)</f>
        <v>53618</v>
      </c>
      <c r="F140" s="187"/>
    </row>
    <row r="141" spans="1:56" ht="32.25" customHeight="1" x14ac:dyDescent="0.25">
      <c r="A141" s="6"/>
      <c r="B141" s="12" t="s">
        <v>38</v>
      </c>
      <c r="C141" s="30"/>
      <c r="D141" s="31"/>
      <c r="E141" s="92">
        <v>53618</v>
      </c>
      <c r="F141" s="42"/>
    </row>
    <row r="142" spans="1:56" ht="15.75" customHeight="1" x14ac:dyDescent="0.25">
      <c r="A142" s="192" t="s">
        <v>27</v>
      </c>
      <c r="B142" s="192"/>
      <c r="C142" s="30"/>
      <c r="D142" s="31"/>
      <c r="E142" s="112">
        <f>SUM(E143)</f>
        <v>12478</v>
      </c>
      <c r="F142" s="42"/>
    </row>
    <row r="143" spans="1:56" ht="45" customHeight="1" x14ac:dyDescent="0.25">
      <c r="A143" s="6"/>
      <c r="B143" s="12" t="s">
        <v>39</v>
      </c>
      <c r="C143" s="30"/>
      <c r="D143" s="31"/>
      <c r="E143" s="92">
        <v>12478</v>
      </c>
      <c r="F143" s="42"/>
    </row>
    <row r="144" spans="1:56" ht="15.75" customHeight="1" x14ac:dyDescent="0.25">
      <c r="A144" s="190" t="s">
        <v>13</v>
      </c>
      <c r="B144" s="191"/>
      <c r="C144" s="30"/>
      <c r="D144" s="31"/>
      <c r="E144" s="112">
        <f>SUM(E145)</f>
        <v>234544</v>
      </c>
      <c r="F144" s="42"/>
    </row>
    <row r="145" spans="1:6" ht="15.75" customHeight="1" x14ac:dyDescent="0.25">
      <c r="A145" s="6"/>
      <c r="B145" s="8" t="s">
        <v>14</v>
      </c>
      <c r="C145" s="30"/>
      <c r="D145" s="31"/>
      <c r="E145" s="92">
        <f>SUM(E146)</f>
        <v>234544</v>
      </c>
      <c r="F145" s="42"/>
    </row>
    <row r="146" spans="1:6" ht="15.75" customHeight="1" x14ac:dyDescent="0.25">
      <c r="A146" s="6"/>
      <c r="B146" s="7" t="s">
        <v>42</v>
      </c>
      <c r="C146" s="30"/>
      <c r="D146" s="31"/>
      <c r="E146" s="92">
        <v>234544</v>
      </c>
      <c r="F146" s="42"/>
    </row>
    <row r="147" spans="1:6" ht="19.5" customHeight="1" x14ac:dyDescent="0.25">
      <c r="A147" s="190" t="s">
        <v>31</v>
      </c>
      <c r="B147" s="191"/>
      <c r="C147" s="30"/>
      <c r="D147" s="31"/>
      <c r="E147" s="112">
        <f>SUM(E148+E169)</f>
        <v>8000000</v>
      </c>
      <c r="F147" s="42"/>
    </row>
    <row r="148" spans="1:6" ht="18" customHeight="1" x14ac:dyDescent="0.25">
      <c r="A148" s="9" t="s">
        <v>5</v>
      </c>
      <c r="B148" s="88" t="s">
        <v>40</v>
      </c>
      <c r="C148" s="30"/>
      <c r="D148" s="31"/>
      <c r="E148" s="113">
        <f>SUM(E149:E168)</f>
        <v>5800220</v>
      </c>
      <c r="F148" s="42"/>
    </row>
    <row r="149" spans="1:6" ht="18" customHeight="1" x14ac:dyDescent="0.25">
      <c r="A149" s="84"/>
      <c r="B149" s="85" t="s">
        <v>51</v>
      </c>
      <c r="C149" s="78"/>
      <c r="D149" s="31"/>
      <c r="E149" s="114">
        <v>199980</v>
      </c>
      <c r="F149" s="42"/>
    </row>
    <row r="150" spans="1:6" ht="18" customHeight="1" x14ac:dyDescent="0.25">
      <c r="A150" s="84"/>
      <c r="B150" s="85" t="s">
        <v>52</v>
      </c>
      <c r="C150" s="78"/>
      <c r="D150" s="31"/>
      <c r="E150" s="114">
        <v>199980</v>
      </c>
      <c r="F150" s="42"/>
    </row>
    <row r="151" spans="1:6" ht="18" customHeight="1" x14ac:dyDescent="0.25">
      <c r="A151" s="84"/>
      <c r="B151" s="86" t="s">
        <v>53</v>
      </c>
      <c r="C151" s="78"/>
      <c r="D151" s="31"/>
      <c r="E151" s="114">
        <v>199980</v>
      </c>
      <c r="F151" s="42"/>
    </row>
    <row r="152" spans="1:6" ht="18" customHeight="1" x14ac:dyDescent="0.25">
      <c r="A152" s="122"/>
      <c r="B152" s="123" t="s">
        <v>54</v>
      </c>
      <c r="C152" s="78"/>
      <c r="D152" s="31"/>
      <c r="E152" s="124">
        <v>199980</v>
      </c>
      <c r="F152" s="42"/>
    </row>
    <row r="153" spans="1:6" ht="18" customHeight="1" x14ac:dyDescent="0.25">
      <c r="A153" s="84"/>
      <c r="B153" s="86" t="s">
        <v>55</v>
      </c>
      <c r="C153" s="125"/>
      <c r="D153" s="45"/>
      <c r="E153" s="114">
        <v>199980</v>
      </c>
      <c r="F153" s="118"/>
    </row>
    <row r="154" spans="1:6" ht="18" customHeight="1" x14ac:dyDescent="0.25">
      <c r="A154" s="84"/>
      <c r="B154" s="86" t="s">
        <v>56</v>
      </c>
      <c r="C154" s="78"/>
      <c r="D154" s="31"/>
      <c r="E154" s="114">
        <v>199980</v>
      </c>
      <c r="F154" s="42"/>
    </row>
    <row r="155" spans="1:6" ht="18" customHeight="1" x14ac:dyDescent="0.25">
      <c r="A155" s="84"/>
      <c r="B155" s="86" t="s">
        <v>57</v>
      </c>
      <c r="C155" s="78"/>
      <c r="D155" s="31"/>
      <c r="E155" s="114">
        <v>1100290</v>
      </c>
      <c r="F155" s="42"/>
    </row>
    <row r="156" spans="1:6" ht="18" customHeight="1" x14ac:dyDescent="0.25">
      <c r="A156" s="84"/>
      <c r="B156" s="127" t="s">
        <v>58</v>
      </c>
      <c r="C156" s="29"/>
      <c r="D156" s="31"/>
      <c r="E156" s="114">
        <v>199980</v>
      </c>
      <c r="F156" s="42"/>
    </row>
    <row r="157" spans="1:6" ht="18" customHeight="1" x14ac:dyDescent="0.25">
      <c r="A157" s="9"/>
      <c r="B157" s="87" t="s">
        <v>62</v>
      </c>
      <c r="C157" s="30"/>
      <c r="D157" s="31"/>
      <c r="E157" s="114">
        <v>199980</v>
      </c>
      <c r="F157" s="42"/>
    </row>
    <row r="158" spans="1:6" ht="18" customHeight="1" x14ac:dyDescent="0.25">
      <c r="A158" s="9"/>
      <c r="B158" s="87" t="s">
        <v>59</v>
      </c>
      <c r="C158" s="30"/>
      <c r="D158" s="31"/>
      <c r="E158" s="114">
        <v>1100290</v>
      </c>
      <c r="F158" s="42"/>
    </row>
    <row r="159" spans="1:6" ht="18" customHeight="1" x14ac:dyDescent="0.25">
      <c r="A159" s="9"/>
      <c r="B159" s="87" t="s">
        <v>60</v>
      </c>
      <c r="C159" s="30"/>
      <c r="D159" s="31"/>
      <c r="E159" s="114">
        <v>199980</v>
      </c>
      <c r="F159" s="42"/>
    </row>
    <row r="160" spans="1:6" ht="18" customHeight="1" x14ac:dyDescent="0.25">
      <c r="A160" s="9"/>
      <c r="B160" s="87" t="s">
        <v>63</v>
      </c>
      <c r="C160" s="30"/>
      <c r="D160" s="31"/>
      <c r="E160" s="114">
        <v>199980</v>
      </c>
      <c r="F160" s="42"/>
    </row>
    <row r="161" spans="1:6" ht="18" customHeight="1" x14ac:dyDescent="0.25">
      <c r="A161" s="9"/>
      <c r="B161" s="87" t="s">
        <v>61</v>
      </c>
      <c r="C161" s="30"/>
      <c r="D161" s="31"/>
      <c r="E161" s="114">
        <v>199980</v>
      </c>
      <c r="F161" s="42"/>
    </row>
    <row r="162" spans="1:6" ht="31.5" customHeight="1" x14ac:dyDescent="0.25">
      <c r="A162" s="9"/>
      <c r="B162" s="87" t="s">
        <v>90</v>
      </c>
      <c r="C162" s="30"/>
      <c r="D162" s="31"/>
      <c r="E162" s="114">
        <v>199980</v>
      </c>
      <c r="F162" s="42"/>
    </row>
    <row r="163" spans="1:6" ht="18" customHeight="1" x14ac:dyDescent="0.25">
      <c r="A163" s="9"/>
      <c r="B163" s="87" t="s">
        <v>64</v>
      </c>
      <c r="C163" s="30"/>
      <c r="D163" s="31"/>
      <c r="E163" s="114">
        <v>199980</v>
      </c>
      <c r="F163" s="42"/>
    </row>
    <row r="164" spans="1:6" ht="18" customHeight="1" x14ac:dyDescent="0.25">
      <c r="A164" s="9"/>
      <c r="B164" s="87" t="s">
        <v>65</v>
      </c>
      <c r="C164" s="30"/>
      <c r="D164" s="31"/>
      <c r="E164" s="114">
        <v>199980</v>
      </c>
      <c r="F164" s="42"/>
    </row>
    <row r="165" spans="1:6" ht="18" customHeight="1" x14ac:dyDescent="0.25">
      <c r="A165" s="9"/>
      <c r="B165" s="87" t="s">
        <v>66</v>
      </c>
      <c r="C165" s="30"/>
      <c r="D165" s="31"/>
      <c r="E165" s="114">
        <v>199980</v>
      </c>
      <c r="F165" s="42"/>
    </row>
    <row r="166" spans="1:6" ht="18" customHeight="1" x14ac:dyDescent="0.25">
      <c r="A166" s="9"/>
      <c r="B166" s="87" t="s">
        <v>44</v>
      </c>
      <c r="C166" s="30"/>
      <c r="D166" s="31"/>
      <c r="E166" s="114">
        <v>199980</v>
      </c>
      <c r="F166" s="42"/>
    </row>
    <row r="167" spans="1:6" ht="18" customHeight="1" x14ac:dyDescent="0.25">
      <c r="A167" s="9"/>
      <c r="B167" s="87" t="s">
        <v>67</v>
      </c>
      <c r="C167" s="30"/>
      <c r="D167" s="31"/>
      <c r="E167" s="114">
        <v>199980</v>
      </c>
      <c r="F167" s="42"/>
    </row>
    <row r="168" spans="1:6" ht="18" customHeight="1" x14ac:dyDescent="0.25">
      <c r="A168" s="9"/>
      <c r="B168" s="126" t="s">
        <v>68</v>
      </c>
      <c r="C168" s="29"/>
      <c r="D168" s="31"/>
      <c r="E168" s="128">
        <v>199980</v>
      </c>
      <c r="F168" s="42"/>
    </row>
    <row r="169" spans="1:6" x14ac:dyDescent="0.25">
      <c r="A169" s="10" t="s">
        <v>5</v>
      </c>
      <c r="B169" s="89" t="s">
        <v>41</v>
      </c>
      <c r="C169" s="30"/>
      <c r="D169" s="31"/>
      <c r="E169" s="111">
        <f>SUM(E170:E180)</f>
        <v>2199780</v>
      </c>
      <c r="F169" s="42"/>
    </row>
    <row r="170" spans="1:6" ht="18" customHeight="1" x14ac:dyDescent="0.25">
      <c r="A170" s="10"/>
      <c r="B170" s="35" t="s">
        <v>69</v>
      </c>
      <c r="C170" s="30"/>
      <c r="D170" s="31"/>
      <c r="E170" s="114">
        <v>199980</v>
      </c>
      <c r="F170" s="42"/>
    </row>
    <row r="171" spans="1:6" ht="18" customHeight="1" x14ac:dyDescent="0.25">
      <c r="A171" s="10"/>
      <c r="B171" s="35" t="s">
        <v>70</v>
      </c>
      <c r="C171" s="30"/>
      <c r="D171" s="31"/>
      <c r="E171" s="114">
        <v>199980</v>
      </c>
      <c r="F171" s="42"/>
    </row>
    <row r="172" spans="1:6" ht="18" customHeight="1" x14ac:dyDescent="0.25">
      <c r="A172" s="10"/>
      <c r="B172" s="35" t="s">
        <v>71</v>
      </c>
      <c r="C172" s="30"/>
      <c r="D172" s="31"/>
      <c r="E172" s="114">
        <v>199980</v>
      </c>
      <c r="F172" s="42"/>
    </row>
    <row r="173" spans="1:6" ht="18" customHeight="1" x14ac:dyDescent="0.25">
      <c r="A173" s="10"/>
      <c r="B173" s="35" t="s">
        <v>72</v>
      </c>
      <c r="C173" s="30"/>
      <c r="D173" s="31"/>
      <c r="E173" s="114">
        <v>199980</v>
      </c>
      <c r="F173" s="42"/>
    </row>
    <row r="174" spans="1:6" ht="18" customHeight="1" x14ac:dyDescent="0.25">
      <c r="A174" s="10"/>
      <c r="B174" s="35" t="s">
        <v>73</v>
      </c>
      <c r="C174" s="30"/>
      <c r="D174" s="31"/>
      <c r="E174" s="114">
        <v>199980</v>
      </c>
      <c r="F174" s="42"/>
    </row>
    <row r="175" spans="1:6" ht="18" customHeight="1" x14ac:dyDescent="0.25">
      <c r="A175" s="10"/>
      <c r="B175" s="35" t="s">
        <v>74</v>
      </c>
      <c r="C175" s="30"/>
      <c r="D175" s="31"/>
      <c r="E175" s="114">
        <v>199980</v>
      </c>
      <c r="F175" s="42"/>
    </row>
    <row r="176" spans="1:6" ht="18" customHeight="1" x14ac:dyDescent="0.25">
      <c r="A176" s="10"/>
      <c r="B176" s="79" t="s">
        <v>75</v>
      </c>
      <c r="C176" s="78"/>
      <c r="D176" s="31"/>
      <c r="E176" s="134">
        <v>199980</v>
      </c>
      <c r="F176" s="42"/>
    </row>
    <row r="177" spans="1:8" ht="18" customHeight="1" x14ac:dyDescent="0.25">
      <c r="A177" s="10"/>
      <c r="B177" s="35" t="s">
        <v>76</v>
      </c>
      <c r="C177" s="30"/>
      <c r="D177" s="31"/>
      <c r="E177" s="114">
        <v>199980</v>
      </c>
      <c r="F177" s="42"/>
    </row>
    <row r="178" spans="1:8" ht="18" customHeight="1" x14ac:dyDescent="0.25">
      <c r="A178" s="10"/>
      <c r="B178" s="35" t="s">
        <v>77</v>
      </c>
      <c r="C178" s="30"/>
      <c r="D178" s="31"/>
      <c r="E178" s="114">
        <v>199980</v>
      </c>
      <c r="F178" s="42"/>
    </row>
    <row r="179" spans="1:8" ht="18" customHeight="1" x14ac:dyDescent="0.25">
      <c r="A179" s="10"/>
      <c r="B179" s="35" t="s">
        <v>78</v>
      </c>
      <c r="C179" s="30"/>
      <c r="D179" s="31"/>
      <c r="E179" s="114">
        <v>199980</v>
      </c>
      <c r="F179" s="42"/>
    </row>
    <row r="180" spans="1:8" ht="18" customHeight="1" x14ac:dyDescent="0.25">
      <c r="A180" s="10"/>
      <c r="B180" s="46" t="s">
        <v>79</v>
      </c>
      <c r="C180" s="47"/>
      <c r="D180" s="44"/>
      <c r="E180" s="114">
        <v>199980</v>
      </c>
      <c r="F180" s="42"/>
    </row>
    <row r="181" spans="1:8" ht="37.5" customHeight="1" x14ac:dyDescent="0.25">
      <c r="A181" s="202" t="s">
        <v>87</v>
      </c>
      <c r="B181" s="203"/>
      <c r="C181" s="103" t="s">
        <v>88</v>
      </c>
      <c r="D181" s="25">
        <v>3132</v>
      </c>
      <c r="E181" s="111">
        <f>SUM(E182)</f>
        <v>45462</v>
      </c>
      <c r="F181" s="42"/>
    </row>
    <row r="182" spans="1:8" ht="36" customHeight="1" x14ac:dyDescent="0.25">
      <c r="A182" s="102">
        <v>1</v>
      </c>
      <c r="B182" s="104" t="s">
        <v>162</v>
      </c>
      <c r="C182" s="143"/>
      <c r="D182" s="142"/>
      <c r="E182" s="115">
        <f>SUM(E183)</f>
        <v>45462</v>
      </c>
      <c r="F182" s="43"/>
    </row>
    <row r="183" spans="1:8" ht="80.25" customHeight="1" x14ac:dyDescent="0.25">
      <c r="A183" s="10"/>
      <c r="B183" s="1" t="s">
        <v>93</v>
      </c>
      <c r="C183" s="125"/>
      <c r="D183" s="142"/>
      <c r="E183" s="114">
        <v>45462</v>
      </c>
      <c r="F183" s="118" t="s">
        <v>156</v>
      </c>
    </row>
    <row r="184" spans="1:8" ht="18" customHeight="1" x14ac:dyDescent="0.25">
      <c r="A184" s="34"/>
      <c r="B184" s="131" t="s">
        <v>94</v>
      </c>
      <c r="C184" s="132"/>
      <c r="D184" s="133"/>
      <c r="E184" s="115">
        <v>27067618</v>
      </c>
      <c r="F184" s="42"/>
    </row>
    <row r="185" spans="1:8" ht="20.25" customHeight="1" x14ac:dyDescent="0.25">
      <c r="A185" s="34"/>
      <c r="B185" s="131" t="s">
        <v>95</v>
      </c>
      <c r="C185" s="132"/>
      <c r="D185" s="133"/>
      <c r="E185" s="115">
        <v>7174507</v>
      </c>
      <c r="F185" s="42"/>
    </row>
    <row r="186" spans="1:8" ht="22.5" customHeight="1" x14ac:dyDescent="0.25">
      <c r="A186" s="184" t="s">
        <v>7</v>
      </c>
      <c r="B186" s="184"/>
      <c r="C186" s="116" t="s">
        <v>4</v>
      </c>
      <c r="D186" s="52" t="s">
        <v>4</v>
      </c>
      <c r="E186" s="90">
        <f>SUM(E36+E105+E181)</f>
        <v>34242125</v>
      </c>
      <c r="F186" s="52" t="s">
        <v>4</v>
      </c>
      <c r="H186" s="178" t="s">
        <v>163</v>
      </c>
    </row>
    <row r="187" spans="1:8" ht="8.25" hidden="1" customHeight="1" x14ac:dyDescent="0.25">
      <c r="E187" s="24"/>
    </row>
    <row r="188" spans="1:8" ht="10.5" customHeight="1" x14ac:dyDescent="0.25">
      <c r="E188" s="24"/>
    </row>
    <row r="189" spans="1:8" ht="78.75" customHeight="1" x14ac:dyDescent="0.25">
      <c r="A189" s="183" t="s">
        <v>157</v>
      </c>
      <c r="B189" s="183"/>
      <c r="C189" s="183"/>
      <c r="D189" s="183"/>
      <c r="E189" s="183"/>
      <c r="F189" s="183"/>
    </row>
    <row r="190" spans="1:8" x14ac:dyDescent="0.25">
      <c r="E190" s="24"/>
    </row>
    <row r="191" spans="1:8" x14ac:dyDescent="0.25">
      <c r="E191" s="24"/>
    </row>
    <row r="192" spans="1:8" x14ac:dyDescent="0.25">
      <c r="E192" s="24"/>
    </row>
    <row r="193" spans="5:5" x14ac:dyDescent="0.25">
      <c r="E193" s="24"/>
    </row>
    <row r="194" spans="5:5" x14ac:dyDescent="0.25">
      <c r="E194" s="24"/>
    </row>
    <row r="195" spans="5:5" x14ac:dyDescent="0.25">
      <c r="E195" s="24"/>
    </row>
    <row r="196" spans="5:5" x14ac:dyDescent="0.25">
      <c r="E196" s="24"/>
    </row>
    <row r="197" spans="5:5" x14ac:dyDescent="0.25">
      <c r="E197" s="24"/>
    </row>
    <row r="198" spans="5:5" x14ac:dyDescent="0.25">
      <c r="E198" s="24"/>
    </row>
    <row r="199" spans="5:5" x14ac:dyDescent="0.25">
      <c r="E199" s="24"/>
    </row>
    <row r="200" spans="5:5" x14ac:dyDescent="0.25">
      <c r="E200" s="24"/>
    </row>
    <row r="201" spans="5:5" x14ac:dyDescent="0.25">
      <c r="E201" s="24"/>
    </row>
    <row r="202" spans="5:5" x14ac:dyDescent="0.25">
      <c r="E202" s="24"/>
    </row>
    <row r="203" spans="5:5" x14ac:dyDescent="0.25">
      <c r="E203" s="24"/>
    </row>
    <row r="204" spans="5:5" x14ac:dyDescent="0.25">
      <c r="E204" s="24"/>
    </row>
    <row r="205" spans="5:5" x14ac:dyDescent="0.25">
      <c r="E205" s="24"/>
    </row>
    <row r="206" spans="5:5" x14ac:dyDescent="0.25">
      <c r="E206" s="24"/>
    </row>
    <row r="207" spans="5:5" x14ac:dyDescent="0.25">
      <c r="E207" s="24"/>
    </row>
    <row r="208" spans="5:5" x14ac:dyDescent="0.25">
      <c r="E208" s="24"/>
    </row>
    <row r="209" spans="5:5" x14ac:dyDescent="0.25">
      <c r="E209" s="24"/>
    </row>
    <row r="210" spans="5:5" x14ac:dyDescent="0.25">
      <c r="E210" s="24"/>
    </row>
    <row r="211" spans="5:5" x14ac:dyDescent="0.25">
      <c r="E211" s="24"/>
    </row>
    <row r="212" spans="5:5" x14ac:dyDescent="0.25">
      <c r="E212" s="24"/>
    </row>
    <row r="213" spans="5:5" x14ac:dyDescent="0.25">
      <c r="E213" s="24"/>
    </row>
    <row r="214" spans="5:5" x14ac:dyDescent="0.25">
      <c r="E214" s="24"/>
    </row>
    <row r="215" spans="5:5" x14ac:dyDescent="0.25">
      <c r="E215" s="24"/>
    </row>
    <row r="216" spans="5:5" x14ac:dyDescent="0.25">
      <c r="E216" s="24"/>
    </row>
    <row r="217" spans="5:5" x14ac:dyDescent="0.25">
      <c r="E217" s="24"/>
    </row>
    <row r="218" spans="5:5" x14ac:dyDescent="0.25">
      <c r="E218" s="24"/>
    </row>
    <row r="219" spans="5:5" x14ac:dyDescent="0.25">
      <c r="E219" s="24"/>
    </row>
    <row r="220" spans="5:5" x14ac:dyDescent="0.25">
      <c r="E220" s="24"/>
    </row>
    <row r="221" spans="5:5" x14ac:dyDescent="0.25">
      <c r="E221" s="24"/>
    </row>
    <row r="222" spans="5:5" x14ac:dyDescent="0.25">
      <c r="E222" s="24"/>
    </row>
    <row r="223" spans="5:5" x14ac:dyDescent="0.25">
      <c r="E223" s="24"/>
    </row>
    <row r="224" spans="5:5" x14ac:dyDescent="0.25">
      <c r="E224" s="24"/>
    </row>
    <row r="225" spans="5:5" x14ac:dyDescent="0.25">
      <c r="E225" s="24"/>
    </row>
    <row r="226" spans="5:5" x14ac:dyDescent="0.25">
      <c r="E226" s="24"/>
    </row>
    <row r="227" spans="5:5" x14ac:dyDescent="0.25">
      <c r="E227" s="24"/>
    </row>
    <row r="228" spans="5:5" x14ac:dyDescent="0.25">
      <c r="E228" s="24"/>
    </row>
    <row r="229" spans="5:5" x14ac:dyDescent="0.25">
      <c r="E229" s="24"/>
    </row>
    <row r="230" spans="5:5" x14ac:dyDescent="0.25">
      <c r="E230" s="24"/>
    </row>
    <row r="231" spans="5:5" x14ac:dyDescent="0.25">
      <c r="E231" s="24"/>
    </row>
    <row r="232" spans="5:5" x14ac:dyDescent="0.25">
      <c r="E232" s="24"/>
    </row>
    <row r="233" spans="5:5" x14ac:dyDescent="0.25">
      <c r="E233" s="24"/>
    </row>
    <row r="234" spans="5:5" x14ac:dyDescent="0.25">
      <c r="E234" s="24"/>
    </row>
    <row r="235" spans="5:5" x14ac:dyDescent="0.25">
      <c r="E235" s="24"/>
    </row>
    <row r="236" spans="5:5" x14ac:dyDescent="0.25">
      <c r="E236" s="24"/>
    </row>
    <row r="237" spans="5:5" x14ac:dyDescent="0.25">
      <c r="E237" s="24"/>
    </row>
    <row r="238" spans="5:5" x14ac:dyDescent="0.25">
      <c r="E238" s="24"/>
    </row>
    <row r="239" spans="5:5" x14ac:dyDescent="0.25">
      <c r="E239" s="24"/>
    </row>
    <row r="240" spans="5:5" x14ac:dyDescent="0.25">
      <c r="E240" s="24"/>
    </row>
    <row r="241" spans="5:5" x14ac:dyDescent="0.25">
      <c r="E241" s="24"/>
    </row>
    <row r="242" spans="5:5" x14ac:dyDescent="0.25">
      <c r="E242" s="24"/>
    </row>
    <row r="243" spans="5:5" x14ac:dyDescent="0.25">
      <c r="E243" s="24"/>
    </row>
    <row r="244" spans="5:5" x14ac:dyDescent="0.25">
      <c r="E244" s="24"/>
    </row>
    <row r="245" spans="5:5" x14ac:dyDescent="0.25">
      <c r="E245" s="24"/>
    </row>
    <row r="246" spans="5:5" x14ac:dyDescent="0.25">
      <c r="E246" s="24"/>
    </row>
    <row r="247" spans="5:5" x14ac:dyDescent="0.25">
      <c r="E247" s="24"/>
    </row>
    <row r="248" spans="5:5" x14ac:dyDescent="0.25">
      <c r="E248" s="24"/>
    </row>
    <row r="249" spans="5:5" x14ac:dyDescent="0.25">
      <c r="E249" s="24"/>
    </row>
    <row r="250" spans="5:5" x14ac:dyDescent="0.25">
      <c r="E250" s="24"/>
    </row>
    <row r="251" spans="5:5" x14ac:dyDescent="0.25">
      <c r="E251" s="24"/>
    </row>
    <row r="252" spans="5:5" x14ac:dyDescent="0.25">
      <c r="E252" s="24"/>
    </row>
    <row r="253" spans="5:5" x14ac:dyDescent="0.25">
      <c r="E253" s="24"/>
    </row>
    <row r="254" spans="5:5" x14ac:dyDescent="0.25">
      <c r="E254" s="24"/>
    </row>
    <row r="255" spans="5:5" x14ac:dyDescent="0.25">
      <c r="E255" s="24"/>
    </row>
    <row r="256" spans="5:5" x14ac:dyDescent="0.25">
      <c r="E256" s="24"/>
    </row>
    <row r="257" spans="5:5" x14ac:dyDescent="0.25">
      <c r="E257" s="24"/>
    </row>
    <row r="258" spans="5:5" x14ac:dyDescent="0.25">
      <c r="E258" s="24"/>
    </row>
    <row r="259" spans="5:5" x14ac:dyDescent="0.25">
      <c r="E259" s="24"/>
    </row>
    <row r="260" spans="5:5" x14ac:dyDescent="0.25">
      <c r="E260" s="24"/>
    </row>
    <row r="261" spans="5:5" x14ac:dyDescent="0.25">
      <c r="E261" s="24"/>
    </row>
    <row r="262" spans="5:5" x14ac:dyDescent="0.25">
      <c r="E262" s="24"/>
    </row>
    <row r="263" spans="5:5" x14ac:dyDescent="0.25">
      <c r="E263" s="24"/>
    </row>
    <row r="264" spans="5:5" x14ac:dyDescent="0.25">
      <c r="E264" s="24"/>
    </row>
    <row r="265" spans="5:5" x14ac:dyDescent="0.25">
      <c r="E265" s="24"/>
    </row>
    <row r="266" spans="5:5" x14ac:dyDescent="0.25">
      <c r="E266" s="24"/>
    </row>
    <row r="267" spans="5:5" x14ac:dyDescent="0.25">
      <c r="E267" s="24"/>
    </row>
    <row r="268" spans="5:5" x14ac:dyDescent="0.25">
      <c r="E268" s="24"/>
    </row>
    <row r="269" spans="5:5" x14ac:dyDescent="0.25">
      <c r="E269" s="24"/>
    </row>
    <row r="270" spans="5:5" x14ac:dyDescent="0.25">
      <c r="E270" s="24"/>
    </row>
    <row r="271" spans="5:5" x14ac:dyDescent="0.25">
      <c r="E271" s="24"/>
    </row>
    <row r="272" spans="5:5" x14ac:dyDescent="0.25">
      <c r="E272" s="24"/>
    </row>
    <row r="273" spans="5:5" x14ac:dyDescent="0.25">
      <c r="E273" s="24"/>
    </row>
    <row r="274" spans="5:5" x14ac:dyDescent="0.25">
      <c r="E274" s="24"/>
    </row>
    <row r="275" spans="5:5" x14ac:dyDescent="0.25">
      <c r="E275" s="24"/>
    </row>
    <row r="276" spans="5:5" x14ac:dyDescent="0.25">
      <c r="E276" s="24"/>
    </row>
    <row r="277" spans="5:5" x14ac:dyDescent="0.25">
      <c r="E277" s="24"/>
    </row>
    <row r="278" spans="5:5" x14ac:dyDescent="0.25">
      <c r="E278" s="24"/>
    </row>
    <row r="279" spans="5:5" x14ac:dyDescent="0.25">
      <c r="E279" s="24"/>
    </row>
    <row r="280" spans="5:5" x14ac:dyDescent="0.25">
      <c r="E280" s="24"/>
    </row>
    <row r="281" spans="5:5" x14ac:dyDescent="0.25">
      <c r="E281" s="24"/>
    </row>
    <row r="282" spans="5:5" x14ac:dyDescent="0.25">
      <c r="E282" s="24"/>
    </row>
    <row r="283" spans="5:5" x14ac:dyDescent="0.25">
      <c r="E283" s="24"/>
    </row>
    <row r="284" spans="5:5" x14ac:dyDescent="0.25">
      <c r="E284" s="24"/>
    </row>
    <row r="285" spans="5:5" x14ac:dyDescent="0.25">
      <c r="E285" s="24"/>
    </row>
    <row r="286" spans="5:5" x14ac:dyDescent="0.25">
      <c r="E286" s="24"/>
    </row>
    <row r="287" spans="5:5" x14ac:dyDescent="0.25">
      <c r="E287" s="24"/>
    </row>
    <row r="288" spans="5:5" x14ac:dyDescent="0.25">
      <c r="E288" s="24"/>
    </row>
    <row r="289" spans="5:5" x14ac:dyDescent="0.25">
      <c r="E289" s="24"/>
    </row>
    <row r="290" spans="5:5" x14ac:dyDescent="0.25">
      <c r="E290" s="24"/>
    </row>
    <row r="291" spans="5:5" x14ac:dyDescent="0.25">
      <c r="E291" s="24"/>
    </row>
    <row r="292" spans="5:5" x14ac:dyDescent="0.25">
      <c r="E292" s="24"/>
    </row>
    <row r="293" spans="5:5" x14ac:dyDescent="0.25">
      <c r="E293" s="24"/>
    </row>
    <row r="294" spans="5:5" x14ac:dyDescent="0.25">
      <c r="E294" s="24"/>
    </row>
    <row r="295" spans="5:5" x14ac:dyDescent="0.25">
      <c r="E295" s="24"/>
    </row>
    <row r="296" spans="5:5" x14ac:dyDescent="0.25">
      <c r="E296" s="24"/>
    </row>
    <row r="297" spans="5:5" x14ac:dyDescent="0.25">
      <c r="E297" s="24"/>
    </row>
    <row r="298" spans="5:5" x14ac:dyDescent="0.25">
      <c r="E298" s="24"/>
    </row>
    <row r="299" spans="5:5" x14ac:dyDescent="0.25">
      <c r="E299" s="24"/>
    </row>
    <row r="300" spans="5:5" x14ac:dyDescent="0.25">
      <c r="E300" s="24"/>
    </row>
    <row r="301" spans="5:5" x14ac:dyDescent="0.25">
      <c r="E301" s="24"/>
    </row>
    <row r="302" spans="5:5" x14ac:dyDescent="0.25">
      <c r="E302" s="24"/>
    </row>
    <row r="303" spans="5:5" x14ac:dyDescent="0.25">
      <c r="E303" s="24"/>
    </row>
    <row r="304" spans="5:5" x14ac:dyDescent="0.25">
      <c r="E304" s="24"/>
    </row>
    <row r="305" spans="5:5" x14ac:dyDescent="0.25">
      <c r="E305" s="24"/>
    </row>
    <row r="306" spans="5:5" x14ac:dyDescent="0.25">
      <c r="E306" s="24"/>
    </row>
    <row r="307" spans="5:5" x14ac:dyDescent="0.25">
      <c r="E307" s="24"/>
    </row>
    <row r="308" spans="5:5" x14ac:dyDescent="0.25">
      <c r="E308" s="24"/>
    </row>
    <row r="309" spans="5:5" x14ac:dyDescent="0.25">
      <c r="E309" s="24"/>
    </row>
    <row r="310" spans="5:5" x14ac:dyDescent="0.25">
      <c r="E310" s="24"/>
    </row>
    <row r="311" spans="5:5" x14ac:dyDescent="0.25">
      <c r="E311" s="24"/>
    </row>
    <row r="312" spans="5:5" x14ac:dyDescent="0.25">
      <c r="E312" s="24"/>
    </row>
    <row r="313" spans="5:5" x14ac:dyDescent="0.25">
      <c r="E313" s="24"/>
    </row>
    <row r="314" spans="5:5" x14ac:dyDescent="0.25">
      <c r="E314" s="24"/>
    </row>
    <row r="315" spans="5:5" x14ac:dyDescent="0.25">
      <c r="E315" s="24"/>
    </row>
    <row r="316" spans="5:5" x14ac:dyDescent="0.25">
      <c r="E316" s="24"/>
    </row>
    <row r="317" spans="5:5" x14ac:dyDescent="0.25">
      <c r="E317" s="24"/>
    </row>
    <row r="318" spans="5:5" x14ac:dyDescent="0.25">
      <c r="E318" s="24"/>
    </row>
    <row r="319" spans="5:5" x14ac:dyDescent="0.25">
      <c r="E319" s="24"/>
    </row>
    <row r="320" spans="5:5" x14ac:dyDescent="0.25">
      <c r="E320" s="24"/>
    </row>
    <row r="321" spans="5:5" x14ac:dyDescent="0.25">
      <c r="E321" s="24"/>
    </row>
    <row r="322" spans="5:5" x14ac:dyDescent="0.25">
      <c r="E322" s="24"/>
    </row>
    <row r="323" spans="5:5" x14ac:dyDescent="0.25">
      <c r="E323" s="24"/>
    </row>
    <row r="324" spans="5:5" x14ac:dyDescent="0.25">
      <c r="E324" s="24"/>
    </row>
    <row r="325" spans="5:5" x14ac:dyDescent="0.25">
      <c r="E325" s="24"/>
    </row>
    <row r="326" spans="5:5" x14ac:dyDescent="0.25">
      <c r="E326" s="24"/>
    </row>
    <row r="327" spans="5:5" x14ac:dyDescent="0.25">
      <c r="E327" s="24"/>
    </row>
    <row r="328" spans="5:5" x14ac:dyDescent="0.25">
      <c r="E328" s="24"/>
    </row>
    <row r="329" spans="5:5" x14ac:dyDescent="0.25">
      <c r="E329" s="24"/>
    </row>
    <row r="330" spans="5:5" x14ac:dyDescent="0.25">
      <c r="E330" s="24"/>
    </row>
    <row r="331" spans="5:5" x14ac:dyDescent="0.25">
      <c r="E331" s="24"/>
    </row>
    <row r="332" spans="5:5" x14ac:dyDescent="0.25">
      <c r="E332" s="24"/>
    </row>
    <row r="333" spans="5:5" x14ac:dyDescent="0.25">
      <c r="E333" s="24"/>
    </row>
    <row r="334" spans="5:5" x14ac:dyDescent="0.25">
      <c r="E334" s="24"/>
    </row>
    <row r="335" spans="5:5" x14ac:dyDescent="0.25">
      <c r="E335" s="24"/>
    </row>
    <row r="336" spans="5:5" x14ac:dyDescent="0.25">
      <c r="E336" s="24"/>
    </row>
    <row r="337" spans="5:5" x14ac:dyDescent="0.25">
      <c r="E337" s="24"/>
    </row>
    <row r="338" spans="5:5" x14ac:dyDescent="0.25">
      <c r="E338" s="24"/>
    </row>
    <row r="339" spans="5:5" x14ac:dyDescent="0.25">
      <c r="E339" s="24"/>
    </row>
    <row r="340" spans="5:5" x14ac:dyDescent="0.25">
      <c r="E340" s="24"/>
    </row>
    <row r="341" spans="5:5" x14ac:dyDescent="0.25">
      <c r="E341" s="24"/>
    </row>
    <row r="342" spans="5:5" x14ac:dyDescent="0.25">
      <c r="E342" s="24"/>
    </row>
    <row r="343" spans="5:5" x14ac:dyDescent="0.25">
      <c r="E343" s="24"/>
    </row>
    <row r="344" spans="5:5" x14ac:dyDescent="0.25">
      <c r="E344" s="24"/>
    </row>
    <row r="345" spans="5:5" x14ac:dyDescent="0.25">
      <c r="E345" s="24"/>
    </row>
    <row r="346" spans="5:5" x14ac:dyDescent="0.25">
      <c r="E346" s="24"/>
    </row>
    <row r="347" spans="5:5" x14ac:dyDescent="0.25">
      <c r="E347" s="24"/>
    </row>
    <row r="348" spans="5:5" x14ac:dyDescent="0.25">
      <c r="E348" s="24"/>
    </row>
    <row r="349" spans="5:5" x14ac:dyDescent="0.25">
      <c r="E349" s="24"/>
    </row>
    <row r="350" spans="5:5" x14ac:dyDescent="0.25">
      <c r="E350" s="24"/>
    </row>
    <row r="351" spans="5:5" x14ac:dyDescent="0.25">
      <c r="E351" s="24"/>
    </row>
    <row r="352" spans="5:5" x14ac:dyDescent="0.25">
      <c r="E352" s="24"/>
    </row>
    <row r="353" spans="5:5" x14ac:dyDescent="0.25">
      <c r="E353" s="24"/>
    </row>
    <row r="354" spans="5:5" x14ac:dyDescent="0.25">
      <c r="E354" s="24"/>
    </row>
    <row r="355" spans="5:5" x14ac:dyDescent="0.25">
      <c r="E355" s="24"/>
    </row>
    <row r="356" spans="5:5" x14ac:dyDescent="0.25">
      <c r="E356" s="24"/>
    </row>
    <row r="357" spans="5:5" x14ac:dyDescent="0.25">
      <c r="E357" s="24"/>
    </row>
    <row r="358" spans="5:5" x14ac:dyDescent="0.25">
      <c r="E358" s="24"/>
    </row>
    <row r="359" spans="5:5" x14ac:dyDescent="0.25">
      <c r="E359" s="24"/>
    </row>
    <row r="360" spans="5:5" x14ac:dyDescent="0.25">
      <c r="E360" s="24"/>
    </row>
    <row r="361" spans="5:5" x14ac:dyDescent="0.25">
      <c r="E361" s="24"/>
    </row>
    <row r="362" spans="5:5" x14ac:dyDescent="0.25">
      <c r="E362" s="24"/>
    </row>
    <row r="363" spans="5:5" x14ac:dyDescent="0.25">
      <c r="E363" s="24"/>
    </row>
    <row r="364" spans="5:5" x14ac:dyDescent="0.25">
      <c r="E364" s="24"/>
    </row>
    <row r="365" spans="5:5" x14ac:dyDescent="0.25">
      <c r="E365" s="24"/>
    </row>
    <row r="366" spans="5:5" x14ac:dyDescent="0.25">
      <c r="E366" s="24"/>
    </row>
    <row r="367" spans="5:5" x14ac:dyDescent="0.25">
      <c r="E367" s="24"/>
    </row>
    <row r="368" spans="5:5" x14ac:dyDescent="0.25">
      <c r="E368" s="24"/>
    </row>
    <row r="369" spans="5:5" x14ac:dyDescent="0.25">
      <c r="E369" s="24"/>
    </row>
    <row r="370" spans="5:5" x14ac:dyDescent="0.25">
      <c r="E370" s="24"/>
    </row>
    <row r="371" spans="5:5" x14ac:dyDescent="0.25">
      <c r="E371" s="24"/>
    </row>
    <row r="372" spans="5:5" x14ac:dyDescent="0.25">
      <c r="E372" s="24"/>
    </row>
    <row r="373" spans="5:5" x14ac:dyDescent="0.25">
      <c r="E373" s="24"/>
    </row>
    <row r="374" spans="5:5" x14ac:dyDescent="0.25">
      <c r="E374" s="24"/>
    </row>
    <row r="375" spans="5:5" x14ac:dyDescent="0.25">
      <c r="E375" s="24"/>
    </row>
    <row r="376" spans="5:5" x14ac:dyDescent="0.25">
      <c r="E376" s="24"/>
    </row>
    <row r="377" spans="5:5" x14ac:dyDescent="0.25">
      <c r="E377" s="24"/>
    </row>
    <row r="378" spans="5:5" x14ac:dyDescent="0.25">
      <c r="E378" s="24"/>
    </row>
    <row r="379" spans="5:5" x14ac:dyDescent="0.25">
      <c r="E379" s="24"/>
    </row>
    <row r="380" spans="5:5" x14ac:dyDescent="0.25">
      <c r="E380" s="24"/>
    </row>
    <row r="381" spans="5:5" x14ac:dyDescent="0.25">
      <c r="E381" s="24"/>
    </row>
    <row r="382" spans="5:5" x14ac:dyDescent="0.25">
      <c r="E382" s="24"/>
    </row>
    <row r="383" spans="5:5" x14ac:dyDescent="0.25">
      <c r="E383" s="24"/>
    </row>
    <row r="384" spans="5:5" x14ac:dyDescent="0.25">
      <c r="E384" s="24"/>
    </row>
    <row r="385" spans="5:5" x14ac:dyDescent="0.25">
      <c r="E385" s="24"/>
    </row>
    <row r="386" spans="5:5" x14ac:dyDescent="0.25">
      <c r="E386" s="24"/>
    </row>
    <row r="387" spans="5:5" x14ac:dyDescent="0.25">
      <c r="E387" s="24"/>
    </row>
    <row r="388" spans="5:5" x14ac:dyDescent="0.25">
      <c r="E388" s="24"/>
    </row>
    <row r="389" spans="5:5" x14ac:dyDescent="0.25">
      <c r="E389" s="24"/>
    </row>
    <row r="390" spans="5:5" x14ac:dyDescent="0.25">
      <c r="E390" s="24"/>
    </row>
    <row r="391" spans="5:5" x14ac:dyDescent="0.25">
      <c r="E391" s="24"/>
    </row>
    <row r="392" spans="5:5" x14ac:dyDescent="0.25">
      <c r="E392" s="24"/>
    </row>
    <row r="393" spans="5:5" x14ac:dyDescent="0.25">
      <c r="E393" s="24"/>
    </row>
    <row r="394" spans="5:5" x14ac:dyDescent="0.25">
      <c r="E394" s="24"/>
    </row>
    <row r="395" spans="5:5" x14ac:dyDescent="0.25">
      <c r="E395" s="24"/>
    </row>
    <row r="396" spans="5:5" x14ac:dyDescent="0.25">
      <c r="E396" s="24"/>
    </row>
    <row r="397" spans="5:5" x14ac:dyDescent="0.25">
      <c r="E397" s="24"/>
    </row>
    <row r="398" spans="5:5" x14ac:dyDescent="0.25">
      <c r="E398" s="24"/>
    </row>
    <row r="399" spans="5:5" x14ac:dyDescent="0.25">
      <c r="E399" s="24"/>
    </row>
    <row r="400" spans="5:5" x14ac:dyDescent="0.25">
      <c r="E400" s="24"/>
    </row>
    <row r="401" spans="5:5" x14ac:dyDescent="0.25">
      <c r="E401" s="24"/>
    </row>
    <row r="402" spans="5:5" x14ac:dyDescent="0.25">
      <c r="E402" s="24"/>
    </row>
    <row r="403" spans="5:5" x14ac:dyDescent="0.25">
      <c r="E403" s="24"/>
    </row>
    <row r="404" spans="5:5" x14ac:dyDescent="0.25">
      <c r="E404" s="24"/>
    </row>
    <row r="405" spans="5:5" x14ac:dyDescent="0.25">
      <c r="E405" s="24"/>
    </row>
    <row r="406" spans="5:5" x14ac:dyDescent="0.25">
      <c r="E406" s="24"/>
    </row>
    <row r="407" spans="5:5" x14ac:dyDescent="0.25">
      <c r="E407" s="24"/>
    </row>
    <row r="408" spans="5:5" x14ac:dyDescent="0.25">
      <c r="E408" s="24"/>
    </row>
    <row r="409" spans="5:5" x14ac:dyDescent="0.25">
      <c r="E409" s="24"/>
    </row>
    <row r="410" spans="5:5" x14ac:dyDescent="0.25">
      <c r="E410" s="24"/>
    </row>
    <row r="411" spans="5:5" x14ac:dyDescent="0.25">
      <c r="E411" s="24"/>
    </row>
    <row r="412" spans="5:5" x14ac:dyDescent="0.25">
      <c r="E412" s="24"/>
    </row>
    <row r="413" spans="5:5" x14ac:dyDescent="0.25">
      <c r="E413" s="24"/>
    </row>
    <row r="414" spans="5:5" x14ac:dyDescent="0.25">
      <c r="E414" s="24"/>
    </row>
    <row r="415" spans="5:5" x14ac:dyDescent="0.25">
      <c r="E415" s="24"/>
    </row>
    <row r="416" spans="5:5" x14ac:dyDescent="0.25">
      <c r="E416" s="24"/>
    </row>
    <row r="417" spans="5:5" x14ac:dyDescent="0.25">
      <c r="E417" s="24"/>
    </row>
    <row r="418" spans="5:5" x14ac:dyDescent="0.25">
      <c r="E418" s="24"/>
    </row>
    <row r="419" spans="5:5" x14ac:dyDescent="0.25">
      <c r="E419" s="24"/>
    </row>
    <row r="420" spans="5:5" x14ac:dyDescent="0.25">
      <c r="E420" s="24"/>
    </row>
    <row r="421" spans="5:5" x14ac:dyDescent="0.25">
      <c r="E421" s="24"/>
    </row>
    <row r="422" spans="5:5" x14ac:dyDescent="0.25">
      <c r="E422" s="24"/>
    </row>
    <row r="423" spans="5:5" x14ac:dyDescent="0.25">
      <c r="E423" s="24"/>
    </row>
    <row r="424" spans="5:5" x14ac:dyDescent="0.25">
      <c r="E424" s="24"/>
    </row>
    <row r="425" spans="5:5" x14ac:dyDescent="0.25">
      <c r="E425" s="24"/>
    </row>
    <row r="426" spans="5:5" x14ac:dyDescent="0.25">
      <c r="E426" s="24"/>
    </row>
    <row r="427" spans="5:5" x14ac:dyDescent="0.25">
      <c r="E427" s="24"/>
    </row>
    <row r="428" spans="5:5" x14ac:dyDescent="0.25">
      <c r="E428" s="24"/>
    </row>
    <row r="429" spans="5:5" x14ac:dyDescent="0.25">
      <c r="E429" s="24"/>
    </row>
    <row r="430" spans="5:5" x14ac:dyDescent="0.25">
      <c r="E430" s="24"/>
    </row>
    <row r="431" spans="5:5" x14ac:dyDescent="0.25">
      <c r="E431" s="24"/>
    </row>
    <row r="432" spans="5:5" x14ac:dyDescent="0.25">
      <c r="E432" s="24"/>
    </row>
    <row r="433" spans="5:5" x14ac:dyDescent="0.25">
      <c r="E433" s="24"/>
    </row>
    <row r="434" spans="5:5" x14ac:dyDescent="0.25">
      <c r="E434" s="24"/>
    </row>
    <row r="435" spans="5:5" x14ac:dyDescent="0.25">
      <c r="E435" s="24"/>
    </row>
    <row r="436" spans="5:5" x14ac:dyDescent="0.25">
      <c r="E436" s="24"/>
    </row>
    <row r="437" spans="5:5" x14ac:dyDescent="0.25">
      <c r="E437" s="24"/>
    </row>
    <row r="438" spans="5:5" x14ac:dyDescent="0.25">
      <c r="E438" s="24"/>
    </row>
    <row r="439" spans="5:5" x14ac:dyDescent="0.25">
      <c r="E439" s="24"/>
    </row>
    <row r="440" spans="5:5" x14ac:dyDescent="0.25">
      <c r="E440" s="24"/>
    </row>
    <row r="441" spans="5:5" x14ac:dyDescent="0.25">
      <c r="E441" s="24"/>
    </row>
    <row r="442" spans="5:5" x14ac:dyDescent="0.25">
      <c r="E442" s="24"/>
    </row>
    <row r="443" spans="5:5" x14ac:dyDescent="0.25">
      <c r="E443" s="24"/>
    </row>
    <row r="444" spans="5:5" x14ac:dyDescent="0.25">
      <c r="E444" s="24"/>
    </row>
    <row r="445" spans="5:5" x14ac:dyDescent="0.25">
      <c r="E445" s="24"/>
    </row>
    <row r="446" spans="5:5" x14ac:dyDescent="0.25">
      <c r="E446" s="24"/>
    </row>
    <row r="447" spans="5:5" x14ac:dyDescent="0.25">
      <c r="E447" s="24"/>
    </row>
    <row r="448" spans="5:5" x14ac:dyDescent="0.25">
      <c r="E448" s="24"/>
    </row>
    <row r="449" spans="5:5" x14ac:dyDescent="0.25">
      <c r="E449" s="24"/>
    </row>
    <row r="450" spans="5:5" x14ac:dyDescent="0.25">
      <c r="E450" s="24"/>
    </row>
    <row r="451" spans="5:5" x14ac:dyDescent="0.25">
      <c r="E451" s="24"/>
    </row>
    <row r="452" spans="5:5" x14ac:dyDescent="0.25">
      <c r="E452" s="24"/>
    </row>
    <row r="453" spans="5:5" x14ac:dyDescent="0.25">
      <c r="E453" s="24"/>
    </row>
    <row r="454" spans="5:5" x14ac:dyDescent="0.25">
      <c r="E454" s="24"/>
    </row>
    <row r="455" spans="5:5" x14ac:dyDescent="0.25">
      <c r="E455" s="24"/>
    </row>
    <row r="456" spans="5:5" x14ac:dyDescent="0.25">
      <c r="E456" s="24"/>
    </row>
    <row r="457" spans="5:5" x14ac:dyDescent="0.25">
      <c r="E457" s="24"/>
    </row>
    <row r="458" spans="5:5" x14ac:dyDescent="0.25">
      <c r="E458" s="24"/>
    </row>
    <row r="459" spans="5:5" x14ac:dyDescent="0.25">
      <c r="E459" s="24"/>
    </row>
    <row r="460" spans="5:5" x14ac:dyDescent="0.25">
      <c r="E460" s="24"/>
    </row>
    <row r="461" spans="5:5" x14ac:dyDescent="0.25">
      <c r="E461" s="24"/>
    </row>
    <row r="462" spans="5:5" x14ac:dyDescent="0.25">
      <c r="E462" s="24"/>
    </row>
    <row r="463" spans="5:5" x14ac:dyDescent="0.25">
      <c r="E463" s="24"/>
    </row>
    <row r="464" spans="5:5" x14ac:dyDescent="0.25">
      <c r="E464" s="24"/>
    </row>
    <row r="465" spans="5:5" x14ac:dyDescent="0.25">
      <c r="E465" s="24"/>
    </row>
    <row r="466" spans="5:5" x14ac:dyDescent="0.25">
      <c r="E466" s="24"/>
    </row>
    <row r="467" spans="5:5" x14ac:dyDescent="0.25">
      <c r="E467" s="24"/>
    </row>
    <row r="468" spans="5:5" x14ac:dyDescent="0.25">
      <c r="E468" s="24"/>
    </row>
    <row r="469" spans="5:5" x14ac:dyDescent="0.25">
      <c r="E469" s="24"/>
    </row>
    <row r="470" spans="5:5" x14ac:dyDescent="0.25">
      <c r="E470" s="24"/>
    </row>
    <row r="471" spans="5:5" x14ac:dyDescent="0.25">
      <c r="E471" s="24"/>
    </row>
    <row r="472" spans="5:5" x14ac:dyDescent="0.25">
      <c r="E472" s="24"/>
    </row>
    <row r="473" spans="5:5" x14ac:dyDescent="0.25">
      <c r="E473" s="24"/>
    </row>
    <row r="474" spans="5:5" x14ac:dyDescent="0.25">
      <c r="E474" s="24"/>
    </row>
    <row r="475" spans="5:5" x14ac:dyDescent="0.25">
      <c r="E475" s="24"/>
    </row>
    <row r="476" spans="5:5" x14ac:dyDescent="0.25">
      <c r="E476" s="24"/>
    </row>
    <row r="477" spans="5:5" x14ac:dyDescent="0.25">
      <c r="E477" s="24"/>
    </row>
    <row r="478" spans="5:5" x14ac:dyDescent="0.25">
      <c r="E478" s="24"/>
    </row>
    <row r="479" spans="5:5" x14ac:dyDescent="0.25">
      <c r="E479" s="24"/>
    </row>
    <row r="480" spans="5:5" x14ac:dyDescent="0.25">
      <c r="E480" s="24"/>
    </row>
    <row r="481" spans="5:5" x14ac:dyDescent="0.25">
      <c r="E481" s="24"/>
    </row>
    <row r="482" spans="5:5" x14ac:dyDescent="0.25">
      <c r="E482" s="24"/>
    </row>
    <row r="483" spans="5:5" x14ac:dyDescent="0.25">
      <c r="E483" s="24"/>
    </row>
    <row r="484" spans="5:5" x14ac:dyDescent="0.25">
      <c r="E484" s="24"/>
    </row>
    <row r="485" spans="5:5" x14ac:dyDescent="0.25">
      <c r="E485" s="24"/>
    </row>
    <row r="486" spans="5:5" x14ac:dyDescent="0.25">
      <c r="E486" s="24"/>
    </row>
    <row r="487" spans="5:5" x14ac:dyDescent="0.25">
      <c r="E487" s="24"/>
    </row>
    <row r="488" spans="5:5" x14ac:dyDescent="0.25">
      <c r="E488" s="24"/>
    </row>
    <row r="489" spans="5:5" x14ac:dyDescent="0.25">
      <c r="E489" s="24"/>
    </row>
    <row r="490" spans="5:5" x14ac:dyDescent="0.25">
      <c r="E490" s="24"/>
    </row>
    <row r="491" spans="5:5" x14ac:dyDescent="0.25">
      <c r="E491" s="24"/>
    </row>
    <row r="492" spans="5:5" x14ac:dyDescent="0.25">
      <c r="E492" s="24"/>
    </row>
    <row r="493" spans="5:5" x14ac:dyDescent="0.25">
      <c r="E493" s="24"/>
    </row>
    <row r="494" spans="5:5" x14ac:dyDescent="0.25">
      <c r="E494" s="24"/>
    </row>
    <row r="495" spans="5:5" x14ac:dyDescent="0.25">
      <c r="E495" s="24"/>
    </row>
    <row r="496" spans="5:5" x14ac:dyDescent="0.25">
      <c r="E496" s="24"/>
    </row>
    <row r="497" spans="5:5" x14ac:dyDescent="0.25">
      <c r="E497" s="24"/>
    </row>
    <row r="498" spans="5:5" x14ac:dyDescent="0.25">
      <c r="E498" s="24"/>
    </row>
    <row r="499" spans="5:5" x14ac:dyDescent="0.25">
      <c r="E499" s="24"/>
    </row>
    <row r="500" spans="5:5" x14ac:dyDescent="0.25">
      <c r="E500" s="24"/>
    </row>
    <row r="501" spans="5:5" x14ac:dyDescent="0.25">
      <c r="E501" s="24"/>
    </row>
    <row r="502" spans="5:5" x14ac:dyDescent="0.25">
      <c r="E502" s="24"/>
    </row>
    <row r="503" spans="5:5" x14ac:dyDescent="0.25">
      <c r="E503" s="24"/>
    </row>
    <row r="504" spans="5:5" x14ac:dyDescent="0.25">
      <c r="E504" s="24"/>
    </row>
    <row r="505" spans="5:5" x14ac:dyDescent="0.25">
      <c r="E505" s="24"/>
    </row>
    <row r="506" spans="5:5" x14ac:dyDescent="0.25">
      <c r="E506" s="24"/>
    </row>
    <row r="507" spans="5:5" x14ac:dyDescent="0.25">
      <c r="E507" s="24"/>
    </row>
    <row r="508" spans="5:5" x14ac:dyDescent="0.25">
      <c r="E508" s="24"/>
    </row>
  </sheetData>
  <mergeCells count="31">
    <mergeCell ref="A54:B54"/>
    <mergeCell ref="A53:B53"/>
    <mergeCell ref="A56:A58"/>
    <mergeCell ref="A181:B181"/>
    <mergeCell ref="A47:B47"/>
    <mergeCell ref="A72:B72"/>
    <mergeCell ref="A41:B41"/>
    <mergeCell ref="C11:F11"/>
    <mergeCell ref="C12:F12"/>
    <mergeCell ref="C17:F17"/>
    <mergeCell ref="F40:F41"/>
    <mergeCell ref="A35:B35"/>
    <mergeCell ref="A36:B36"/>
    <mergeCell ref="A38:B38"/>
    <mergeCell ref="C9:F9"/>
    <mergeCell ref="C10:F10"/>
    <mergeCell ref="C32:F32"/>
    <mergeCell ref="C14:F14"/>
    <mergeCell ref="A33:F33"/>
    <mergeCell ref="A189:F189"/>
    <mergeCell ref="A186:B186"/>
    <mergeCell ref="D94:D97"/>
    <mergeCell ref="F93:F97"/>
    <mergeCell ref="A105:B105"/>
    <mergeCell ref="A107:B107"/>
    <mergeCell ref="A147:B147"/>
    <mergeCell ref="A144:B144"/>
    <mergeCell ref="F139:F140"/>
    <mergeCell ref="F106:F107"/>
    <mergeCell ref="A142:B142"/>
    <mergeCell ref="A140:B140"/>
  </mergeCells>
  <phoneticPr fontId="3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2025-06-20T10:28:36Z</cp:lastPrinted>
  <dcterms:created xsi:type="dcterms:W3CDTF">2015-06-05T18:19:34Z</dcterms:created>
  <dcterms:modified xsi:type="dcterms:W3CDTF">2025-06-20T12:08:52Z</dcterms:modified>
</cp:coreProperties>
</file>