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D:\работа\рішення\59 сесія\"/>
    </mc:Choice>
  </mc:AlternateContent>
  <xr:revisionPtr revIDLastSave="0" documentId="13_ncr:1_{05BAF36C-6649-4B28-BED4-E7196278630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фін. під.КП" sheetId="4" r:id="rId1"/>
    <sheet name="Лист1" sheetId="5" state="hidden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6" i="4" l="1"/>
  <c r="E25" i="4" s="1"/>
  <c r="E24" i="4" s="1"/>
  <c r="E74" i="4"/>
  <c r="E65" i="4"/>
  <c r="E62" i="4"/>
  <c r="E59" i="4"/>
  <c r="E56" i="4"/>
  <c r="E53" i="4"/>
  <c r="E21" i="4" l="1"/>
  <c r="E19" i="4" s="1"/>
  <c r="E73" i="4" l="1"/>
  <c r="E50" i="4" l="1"/>
  <c r="E47" i="4"/>
  <c r="E44" i="4"/>
  <c r="E41" i="4"/>
  <c r="E40" i="4" l="1"/>
  <c r="E30" i="4" s="1"/>
  <c r="E29" i="4" s="1"/>
  <c r="E18" i="4" l="1"/>
  <c r="E77" i="4" s="1"/>
</calcChain>
</file>

<file path=xl/sharedStrings.xml><?xml version="1.0" encoding="utf-8"?>
<sst xmlns="http://schemas.openxmlformats.org/spreadsheetml/2006/main" count="98" uniqueCount="72">
  <si>
    <t>Зміст заходу</t>
  </si>
  <si>
    <t>КПК</t>
  </si>
  <si>
    <t>КЕКВ</t>
  </si>
  <si>
    <t>Бюджетне призначення, грн.</t>
  </si>
  <si>
    <t>х</t>
  </si>
  <si>
    <t>─</t>
  </si>
  <si>
    <t>ВСЬОГО:</t>
  </si>
  <si>
    <t>КП "Донець"</t>
  </si>
  <si>
    <t>КП "Комунальник"</t>
  </si>
  <si>
    <t>Розпорядник коштів</t>
  </si>
  <si>
    <t>Заходи на 2024 рік до Програми фінансової підтримки комунальних підприємств  Слобожанської селищної ради на 2021-2025 роки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</si>
  <si>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</si>
  <si>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Рішення ХLІХ сесії Слобожанської селищної ради</t>
  </si>
  <si>
    <t>0116011</t>
  </si>
  <si>
    <t>Капітальні видатки:</t>
  </si>
  <si>
    <t>Експлуатація та технічне обслуговування житлового фонду</t>
  </si>
  <si>
    <t>VIІI скликання № 2122-VIІI від 21 березня 2024 р.</t>
  </si>
  <si>
    <t>0117310</t>
  </si>
  <si>
    <t>Рішення L сесії Слобожанської селищної ради</t>
  </si>
  <si>
    <t>VIІI скликання № 2161-VIІI від 16 квітня 2024 р.</t>
  </si>
  <si>
    <t xml:space="preserve"> придбання 2 акумуляторів для автомобіля Камаз ФХ3460СО</t>
  </si>
  <si>
    <t xml:space="preserve"> поточний ремонт мякої кровлі на будівлі слюсарна-майстерня</t>
  </si>
  <si>
    <t xml:space="preserve"> погашення заборгованості за постачання електричної енергії за лютий 2024 року</t>
  </si>
  <si>
    <t xml:space="preserve">послуги з монтажу мережі електроживлення </t>
  </si>
  <si>
    <t xml:space="preserve">погашення заборгованості за постачання електричної енергії  за березень 2024 року </t>
  </si>
  <si>
    <t xml:space="preserve">придбання 10 рулонів сітки «Рабиця»  на ремонт огорожі санітарної зони водозабору </t>
  </si>
  <si>
    <t>погашення заборгованості з розподілу електричної енергії за березень 2024 року</t>
  </si>
  <si>
    <t xml:space="preserve">придбання дизельного палива в кількості 800 л ( в т.ч. для резервного утримання 600л) </t>
  </si>
  <si>
    <t>січень</t>
  </si>
  <si>
    <t>лютий</t>
  </si>
  <si>
    <t>березень</t>
  </si>
  <si>
    <t>квітень</t>
  </si>
  <si>
    <t>Фінансова  допомога на безповоротній основі КП "Донець" на:</t>
  </si>
  <si>
    <t>Рішення LІ сесії Слобожанської селищної ради</t>
  </si>
  <si>
    <t>погашення заборгованості за постачання електричної енергії  за квітень 2024 року</t>
  </si>
  <si>
    <t>Будівництво  об'єктів житлово-комунального господарства</t>
  </si>
  <si>
    <t>нарахування на заробітну плату</t>
  </si>
  <si>
    <t>VIІI скликання № 2206 -VIІI від 14 травня 2024 р.</t>
  </si>
  <si>
    <t>Рішення LІІІ сесії Слобожанської селищної ради</t>
  </si>
  <si>
    <t>VIІI скликання № 2271 -VIІI від 20 червня 2024 р.</t>
  </si>
  <si>
    <t>погашення заборгованості за постачання електричної енергії  за травень 2024 року</t>
  </si>
  <si>
    <t>погашення заборгованості з розподілу електричної енергії за травень 2024 року</t>
  </si>
  <si>
    <t>Рішення LІV сесії Слобожанської селищної ради</t>
  </si>
  <si>
    <t>Рішення LV сесії Слобожанської селищної ради</t>
  </si>
  <si>
    <t>0116020</t>
  </si>
  <si>
    <t>VIІI скликання № 2320 -VIІI від 18 липня 2024 р.</t>
  </si>
  <si>
    <t>придбання матеріалів з обслуговування житлових будинків по підготовці об’єктів до опалювального сезону в селищі Слобожанське Чугуївського району Харківської області</t>
  </si>
  <si>
    <t>придбання машини для прочищення каналізаційних трубопроводів з усунення аварій в житловому фонді в селищі Слобожанське Чугуївського району Харківської області</t>
  </si>
  <si>
    <t>роботи з капітального ремонту двигуна 4АН180 пасажирського ліфта в/п 400кг на 9 зупинок по вулиці Каштанова будинок 2, під’їзд № 2 селища Слобожанське Чугуївського району Харківської області з усунення аварій в житловому фонді</t>
  </si>
  <si>
    <t>погашення заборгованості з розподілу електричної енергії за червень 2024 року</t>
  </si>
  <si>
    <t xml:space="preserve">Фінансова  допомога на безповоротній основі                            КП "Комунальник" в.т.ч.:  </t>
  </si>
  <si>
    <t>Фінансова  допомога на безповоротній основі                     КП "Донець" на:</t>
  </si>
  <si>
    <t xml:space="preserve">корегування проектно-кошторисної документації по об’єкту: «Реконструкція водопроводу від сверловини до приватного сектору по вул. Олімпійська, Миру, Садова, Маяковського, Вишнева, Дружби, Гагаріна, Ювілейна в  с. Донець» </t>
  </si>
  <si>
    <t>VIІI скликання № 2363 -VIІI від 12 серпня 2024 р.</t>
  </si>
  <si>
    <t>Секретар Слобожанської селищниої ради                                                                                              Галина КУЦЕНКО</t>
  </si>
  <si>
    <t>травень</t>
  </si>
  <si>
    <t>червень</t>
  </si>
  <si>
    <t>липень</t>
  </si>
  <si>
    <t>серпень</t>
  </si>
  <si>
    <t>вересень</t>
  </si>
  <si>
    <t>погашення заборгованості за постачання електричної енергії  за вересень 2024 року</t>
  </si>
  <si>
    <t xml:space="preserve"> </t>
  </si>
  <si>
    <t>проведення експертизи скорегованої ПКД по об’єкту «Реконструкція водопроводу від свердловини до приватного сектору по вул. Олімпійська, Миру, Садова, Маяковського, Вишнева, Дружби, Гагаріна, Ювілейна в с.Донець Зміївського району Харківської області.  Коригування»</t>
  </si>
  <si>
    <t>0116012</t>
  </si>
  <si>
    <t>КП "Господар-2"</t>
  </si>
  <si>
    <t>Фінансова  допомога на безповоротній основі                             КП "Господар-2" на:</t>
  </si>
  <si>
    <t>заробітгу плату з нарахуваннями директору  та головному бухгалтеру на листопад-грудень 2024року, а саме:</t>
  </si>
  <si>
    <t>заробітна плата</t>
  </si>
  <si>
    <t>Забезпечення діяльності з виробництва, транспортування, постачання теплової енергії</t>
  </si>
  <si>
    <t>погашення заборгованості  по заробітній платі, нарахування  на заробітну плату робітникам  КП «Донець»</t>
  </si>
  <si>
    <t>Рішення LІХ сесії Слобожанської селищної ради</t>
  </si>
  <si>
    <t>VIІI скликання № 2501-VIІI від 07 листопада 2024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</si>
</sst>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₴_-;\-* #,##0.00\ _₴_-;_-* &quot;-&quot;??\ _₴_-;_-@_-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wrapText="1"/>
    </xf>
    <xf numFmtId="164" fontId="4" fillId="0" borderId="1" xfId="0" applyNumberFormat="1" applyFont="1" applyBorder="1" applyAlignment="1">
      <alignment vertical="center"/>
    </xf>
    <xf numFmtId="164" fontId="3" fillId="0" borderId="1" xfId="0" applyNumberFormat="1" applyFont="1" applyBorder="1"/>
    <xf numFmtId="164" fontId="4" fillId="0" borderId="1" xfId="0" applyNumberFormat="1" applyFont="1" applyBorder="1"/>
    <xf numFmtId="0" fontId="2" fillId="0" borderId="0" xfId="0" applyFont="1"/>
    <xf numFmtId="0" fontId="1" fillId="0" borderId="0" xfId="0" applyFont="1" applyAlignment="1">
      <alignment horizontal="left"/>
    </xf>
    <xf numFmtId="0" fontId="4" fillId="2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/>
    </xf>
    <xf numFmtId="0" fontId="3" fillId="0" borderId="3" xfId="0" applyFont="1" applyBorder="1" applyAlignment="1">
      <alignment wrapText="1"/>
    </xf>
    <xf numFmtId="0" fontId="5" fillId="0" borderId="9" xfId="0" applyFont="1" applyBorder="1" applyAlignment="1">
      <alignment horizontal="center" vertical="top"/>
    </xf>
    <xf numFmtId="164" fontId="3" fillId="0" borderId="0" xfId="0" applyNumberFormat="1" applyFont="1"/>
    <xf numFmtId="0" fontId="4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top"/>
    </xf>
    <xf numFmtId="0" fontId="5" fillId="0" borderId="6" xfId="0" applyFont="1" applyBorder="1" applyAlignment="1">
      <alignment horizontal="center" vertical="top"/>
    </xf>
    <xf numFmtId="164" fontId="3" fillId="0" borderId="2" xfId="0" applyNumberFormat="1" applyFont="1" applyBorder="1"/>
    <xf numFmtId="164" fontId="3" fillId="0" borderId="3" xfId="0" applyNumberFormat="1" applyFont="1" applyBorder="1" applyAlignment="1">
      <alignment vertical="center"/>
    </xf>
    <xf numFmtId="164" fontId="3" fillId="0" borderId="3" xfId="0" applyNumberFormat="1" applyFont="1" applyBorder="1"/>
    <xf numFmtId="0" fontId="3" fillId="0" borderId="2" xfId="0" applyFont="1" applyBorder="1" applyAlignment="1">
      <alignment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5" fillId="0" borderId="6" xfId="0" applyFont="1" applyBorder="1" applyAlignment="1">
      <alignment vertical="top"/>
    </xf>
    <xf numFmtId="164" fontId="3" fillId="0" borderId="4" xfId="0" applyNumberFormat="1" applyFont="1" applyBorder="1"/>
    <xf numFmtId="0" fontId="3" fillId="0" borderId="6" xfId="0" applyFont="1" applyBorder="1" applyAlignment="1">
      <alignment horizontal="center" vertical="top"/>
    </xf>
    <xf numFmtId="0" fontId="3" fillId="0" borderId="7" xfId="0" applyFont="1" applyBorder="1" applyAlignment="1">
      <alignment horizontal="center" vertical="top" wrapText="1"/>
    </xf>
    <xf numFmtId="0" fontId="3" fillId="0" borderId="0" xfId="0" applyFont="1" applyAlignment="1">
      <alignment wrapText="1"/>
    </xf>
    <xf numFmtId="0" fontId="3" fillId="0" borderId="6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vertical="top"/>
    </xf>
    <xf numFmtId="0" fontId="4" fillId="0" borderId="6" xfId="0" applyFont="1" applyBorder="1" applyAlignment="1">
      <alignment vertical="top"/>
    </xf>
    <xf numFmtId="164" fontId="3" fillId="0" borderId="3" xfId="0" applyNumberFormat="1" applyFont="1" applyBorder="1" applyAlignment="1">
      <alignment vertical="center" wrapText="1"/>
    </xf>
    <xf numFmtId="164" fontId="4" fillId="3" borderId="3" xfId="0" applyNumberFormat="1" applyFont="1" applyFill="1" applyBorder="1" applyAlignment="1">
      <alignment vertical="center"/>
    </xf>
    <xf numFmtId="0" fontId="4" fillId="0" borderId="7" xfId="0" applyFont="1" applyBorder="1" applyAlignment="1">
      <alignment horizontal="center"/>
    </xf>
    <xf numFmtId="0" fontId="3" fillId="0" borderId="5" xfId="0" applyFont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0" fontId="3" fillId="0" borderId="7" xfId="0" applyFont="1" applyBorder="1" applyAlignment="1">
      <alignment vertical="top" wrapText="1"/>
    </xf>
    <xf numFmtId="0" fontId="3" fillId="0" borderId="3" xfId="0" applyFont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164" fontId="3" fillId="0" borderId="0" xfId="0" applyNumberFormat="1" applyFont="1" applyAlignment="1">
      <alignment vertical="center"/>
    </xf>
    <xf numFmtId="0" fontId="3" fillId="0" borderId="4" xfId="0" applyFont="1" applyBorder="1" applyAlignment="1">
      <alignment wrapText="1"/>
    </xf>
    <xf numFmtId="164" fontId="6" fillId="0" borderId="3" xfId="0" applyNumberFormat="1" applyFont="1" applyBorder="1"/>
    <xf numFmtId="0" fontId="7" fillId="0" borderId="0" xfId="0" applyFont="1"/>
    <xf numFmtId="0" fontId="5" fillId="0" borderId="11" xfId="0" applyFont="1" applyBorder="1" applyAlignment="1">
      <alignment horizontal="center" vertical="top"/>
    </xf>
    <xf numFmtId="0" fontId="3" fillId="0" borderId="7" xfId="0" applyFont="1" applyBorder="1" applyAlignment="1">
      <alignment horizontal="center" vertical="top"/>
    </xf>
    <xf numFmtId="0" fontId="5" fillId="0" borderId="5" xfId="0" applyFont="1" applyBorder="1" applyAlignment="1">
      <alignment vertical="top"/>
    </xf>
    <xf numFmtId="0" fontId="5" fillId="0" borderId="10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center"/>
    </xf>
    <xf numFmtId="49" fontId="4" fillId="3" borderId="1" xfId="0" applyNumberFormat="1" applyFont="1" applyFill="1" applyBorder="1" applyAlignment="1">
      <alignment vertical="center"/>
    </xf>
    <xf numFmtId="0" fontId="4" fillId="3" borderId="0" xfId="0" applyFont="1" applyFill="1" applyAlignment="1">
      <alignment horizontal="center" vertical="center"/>
    </xf>
    <xf numFmtId="164" fontId="4" fillId="3" borderId="5" xfId="0" applyNumberFormat="1" applyFont="1" applyFill="1" applyBorder="1" applyAlignment="1">
      <alignment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8" fillId="0" borderId="1" xfId="0" applyFont="1" applyBorder="1"/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vertical="top"/>
    </xf>
    <xf numFmtId="164" fontId="4" fillId="0" borderId="3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49" fontId="4" fillId="0" borderId="5" xfId="0" applyNumberFormat="1" applyFont="1" applyBorder="1" applyAlignment="1">
      <alignment vertical="top"/>
    </xf>
    <xf numFmtId="164" fontId="4" fillId="0" borderId="4" xfId="0" applyNumberFormat="1" applyFont="1" applyBorder="1" applyAlignment="1">
      <alignment vertical="center" wrapText="1"/>
    </xf>
    <xf numFmtId="0" fontId="4" fillId="0" borderId="3" xfId="0" applyFont="1" applyBorder="1" applyAlignment="1">
      <alignment wrapText="1"/>
    </xf>
    <xf numFmtId="164" fontId="3" fillId="0" borderId="4" xfId="0" applyNumberFormat="1" applyFont="1" applyBorder="1" applyAlignment="1">
      <alignment vertical="center" wrapText="1"/>
    </xf>
    <xf numFmtId="49" fontId="4" fillId="0" borderId="7" xfId="0" applyNumberFormat="1" applyFont="1" applyBorder="1" applyAlignment="1">
      <alignment vertical="top"/>
    </xf>
    <xf numFmtId="0" fontId="4" fillId="0" borderId="7" xfId="0" applyFont="1" applyBorder="1" applyAlignment="1">
      <alignment vertical="top"/>
    </xf>
    <xf numFmtId="49" fontId="4" fillId="3" borderId="7" xfId="0" applyNumberFormat="1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164" fontId="4" fillId="3" borderId="1" xfId="0" applyNumberFormat="1" applyFont="1" applyFill="1" applyBorder="1" applyAlignment="1">
      <alignment vertical="center"/>
    </xf>
    <xf numFmtId="0" fontId="4" fillId="2" borderId="1" xfId="0" applyFont="1" applyFill="1" applyBorder="1" applyAlignment="1">
      <alignment vertical="center"/>
    </xf>
    <xf numFmtId="0" fontId="5" fillId="2" borderId="6" xfId="0" applyFont="1" applyFill="1" applyBorder="1" applyAlignment="1">
      <alignment vertical="top"/>
    </xf>
    <xf numFmtId="0" fontId="4" fillId="2" borderId="5" xfId="0" applyFont="1" applyFill="1" applyBorder="1" applyAlignment="1">
      <alignment horizontal="center"/>
    </xf>
    <xf numFmtId="164" fontId="5" fillId="2" borderId="3" xfId="0" applyNumberFormat="1" applyFont="1" applyFill="1" applyBorder="1" applyAlignment="1">
      <alignment vertical="center"/>
    </xf>
    <xf numFmtId="0" fontId="3" fillId="0" borderId="1" xfId="0" applyFont="1" applyBorder="1" applyAlignment="1">
      <alignment horizontal="center" vertical="top"/>
    </xf>
    <xf numFmtId="0" fontId="3" fillId="0" borderId="6" xfId="0" applyFont="1" applyBorder="1" applyAlignment="1">
      <alignment vertical="top"/>
    </xf>
    <xf numFmtId="0" fontId="5" fillId="0" borderId="7" xfId="0" applyFont="1" applyBorder="1" applyAlignment="1">
      <alignment vertical="top"/>
    </xf>
    <xf numFmtId="0" fontId="5" fillId="0" borderId="0" xfId="0" applyFont="1" applyAlignment="1">
      <alignment vertical="top"/>
    </xf>
    <xf numFmtId="164" fontId="6" fillId="0" borderId="0" xfId="0" applyNumberFormat="1" applyFont="1"/>
    <xf numFmtId="0" fontId="3" fillId="0" borderId="12" xfId="0" applyFont="1" applyBorder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8" fillId="0" borderId="7" xfId="0" applyFont="1" applyBorder="1"/>
    <xf numFmtId="164" fontId="3" fillId="0" borderId="6" xfId="0" applyNumberFormat="1" applyFont="1" applyBorder="1"/>
    <xf numFmtId="49" fontId="5" fillId="3" borderId="5" xfId="0" applyNumberFormat="1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center"/>
    </xf>
    <xf numFmtId="0" fontId="8" fillId="0" borderId="12" xfId="0" applyFont="1" applyBorder="1"/>
    <xf numFmtId="0" fontId="4" fillId="0" borderId="1" xfId="0" applyFont="1" applyBorder="1"/>
    <xf numFmtId="0" fontId="8" fillId="0" borderId="0" xfId="0" applyFont="1"/>
    <xf numFmtId="0" fontId="1" fillId="0" borderId="0" xfId="0" applyFont="1" applyAlignment="1">
      <alignment horizontal="left"/>
    </xf>
    <xf numFmtId="0" fontId="4" fillId="0" borderId="8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/>
    </xf>
    <xf numFmtId="0" fontId="4" fillId="3" borderId="7" xfId="0" applyFont="1" applyFill="1" applyBorder="1" applyAlignment="1">
      <alignment horizontal="left" wrapText="1"/>
    </xf>
    <xf numFmtId="0" fontId="4" fillId="3" borderId="1" xfId="0" applyFont="1" applyFill="1" applyBorder="1" applyAlignment="1">
      <alignment horizontal="left" wrapText="1"/>
    </xf>
    <xf numFmtId="0" fontId="4" fillId="3" borderId="3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DA8A60-F7BB-4D37-BF30-C5BF1B33894C}">
  <sheetPr>
    <tabColor rgb="FF92D050"/>
  </sheetPr>
  <dimension ref="A1:F79"/>
  <sheetViews>
    <sheetView tabSelected="1" workbookViewId="0">
      <selection activeCell="I19" sqref="I19"/>
    </sheetView>
  </sheetViews>
  <sheetFormatPr defaultRowHeight="15" x14ac:dyDescent="0.25"/>
  <cols>
    <col min="1" max="1" width="3.7109375" customWidth="1"/>
    <col min="2" max="2" width="60.5703125" customWidth="1"/>
    <col min="3" max="3" width="9.140625" customWidth="1"/>
    <col min="4" max="4" width="7.5703125" customWidth="1"/>
    <col min="5" max="5" width="16.85546875" customWidth="1"/>
    <col min="6" max="6" width="17.85546875" customWidth="1"/>
  </cols>
  <sheetData>
    <row r="1" spans="1:6" ht="15.75" x14ac:dyDescent="0.25">
      <c r="A1" s="1"/>
      <c r="B1" s="1"/>
      <c r="C1" s="87" t="s">
        <v>12</v>
      </c>
      <c r="D1" s="87"/>
      <c r="E1" s="87"/>
      <c r="F1" s="87"/>
    </row>
    <row r="2" spans="1:6" ht="15.75" x14ac:dyDescent="0.25">
      <c r="A2" s="1"/>
      <c r="B2" s="1"/>
      <c r="C2" s="87" t="s">
        <v>16</v>
      </c>
      <c r="D2" s="87"/>
      <c r="E2" s="87"/>
      <c r="F2" s="87"/>
    </row>
    <row r="3" spans="1:6" ht="15.75" x14ac:dyDescent="0.25">
      <c r="A3" s="1"/>
      <c r="B3" s="1"/>
      <c r="C3" s="87" t="s">
        <v>18</v>
      </c>
      <c r="D3" s="87"/>
      <c r="E3" s="87"/>
      <c r="F3" s="87"/>
    </row>
    <row r="4" spans="1:6" ht="15.75" x14ac:dyDescent="0.25">
      <c r="A4" s="1"/>
      <c r="B4" s="1"/>
      <c r="C4" s="87" t="s">
        <v>19</v>
      </c>
      <c r="D4" s="87"/>
      <c r="E4" s="87"/>
      <c r="F4" s="87"/>
    </row>
    <row r="5" spans="1:6" ht="15.75" x14ac:dyDescent="0.25">
      <c r="A5" s="1"/>
      <c r="B5" s="1"/>
      <c r="C5" s="87" t="s">
        <v>33</v>
      </c>
      <c r="D5" s="87"/>
      <c r="E5" s="87"/>
      <c r="F5" s="87"/>
    </row>
    <row r="6" spans="1:6" ht="15.75" x14ac:dyDescent="0.25">
      <c r="A6" s="1"/>
      <c r="B6" s="1"/>
      <c r="C6" s="7" t="s">
        <v>37</v>
      </c>
      <c r="D6" s="7"/>
      <c r="E6" s="7"/>
      <c r="F6" s="7"/>
    </row>
    <row r="7" spans="1:6" ht="15.75" x14ac:dyDescent="0.25">
      <c r="A7" s="1"/>
      <c r="B7" s="1"/>
      <c r="C7" s="7" t="s">
        <v>38</v>
      </c>
      <c r="D7" s="7"/>
      <c r="E7" s="7"/>
      <c r="F7" s="7"/>
    </row>
    <row r="8" spans="1:6" ht="15.75" x14ac:dyDescent="0.25">
      <c r="A8" s="1"/>
      <c r="B8" s="1"/>
      <c r="C8" s="7" t="s">
        <v>39</v>
      </c>
      <c r="D8" s="7"/>
      <c r="E8" s="7"/>
      <c r="F8" s="7"/>
    </row>
    <row r="9" spans="1:6" ht="15.75" x14ac:dyDescent="0.25">
      <c r="A9" s="1"/>
      <c r="B9" s="1"/>
      <c r="C9" s="7" t="s">
        <v>42</v>
      </c>
      <c r="D9" s="7"/>
      <c r="E9" s="7"/>
      <c r="F9" s="7"/>
    </row>
    <row r="10" spans="1:6" ht="15.75" x14ac:dyDescent="0.25">
      <c r="A10" s="1"/>
      <c r="B10" s="1"/>
      <c r="C10" s="7" t="s">
        <v>45</v>
      </c>
      <c r="D10" s="7"/>
      <c r="E10" s="7"/>
      <c r="F10" s="7"/>
    </row>
    <row r="11" spans="1:6" ht="15.75" x14ac:dyDescent="0.25">
      <c r="A11" s="1"/>
      <c r="B11" s="1"/>
      <c r="C11" s="7" t="s">
        <v>43</v>
      </c>
      <c r="D11" s="7"/>
      <c r="E11" s="7"/>
      <c r="F11" s="7"/>
    </row>
    <row r="12" spans="1:6" ht="15.75" x14ac:dyDescent="0.25">
      <c r="A12" s="1"/>
      <c r="B12" s="1"/>
      <c r="C12" s="7" t="s">
        <v>53</v>
      </c>
      <c r="D12" s="7"/>
      <c r="E12" s="7"/>
      <c r="F12" s="7"/>
    </row>
    <row r="13" spans="1:6" ht="15.75" x14ac:dyDescent="0.25">
      <c r="A13" s="1"/>
      <c r="B13" s="1"/>
      <c r="C13" s="7" t="s">
        <v>70</v>
      </c>
      <c r="D13" s="7"/>
      <c r="E13" s="7"/>
      <c r="F13" s="7"/>
    </row>
    <row r="14" spans="1:6" ht="15.75" x14ac:dyDescent="0.25">
      <c r="A14" s="1"/>
      <c r="B14" s="1"/>
      <c r="C14" s="7" t="s">
        <v>71</v>
      </c>
      <c r="D14" s="7"/>
      <c r="E14" s="7"/>
      <c r="F14" s="7"/>
    </row>
    <row r="15" spans="1:6" ht="15.75" customHeight="1" x14ac:dyDescent="0.3">
      <c r="A15" s="1"/>
      <c r="B15" s="6"/>
    </row>
    <row r="16" spans="1:6" ht="49.5" customHeight="1" x14ac:dyDescent="0.25">
      <c r="A16" s="88" t="s">
        <v>10</v>
      </c>
      <c r="B16" s="88"/>
      <c r="C16" s="88"/>
      <c r="D16" s="88"/>
      <c r="E16" s="88"/>
      <c r="F16" s="88"/>
    </row>
    <row r="17" spans="1:6" ht="51" customHeight="1" x14ac:dyDescent="0.25">
      <c r="A17" s="89" t="s">
        <v>0</v>
      </c>
      <c r="B17" s="89"/>
      <c r="C17" s="48" t="s">
        <v>1</v>
      </c>
      <c r="D17" s="48" t="s">
        <v>2</v>
      </c>
      <c r="E17" s="13" t="s">
        <v>3</v>
      </c>
      <c r="F17" s="13" t="s">
        <v>9</v>
      </c>
    </row>
    <row r="18" spans="1:6" ht="37.5" customHeight="1" x14ac:dyDescent="0.25">
      <c r="A18" s="94" t="s">
        <v>15</v>
      </c>
      <c r="B18" s="95"/>
      <c r="C18" s="49" t="s">
        <v>13</v>
      </c>
      <c r="D18" s="50" t="s">
        <v>4</v>
      </c>
      <c r="E18" s="51">
        <f>SUM(E19)</f>
        <v>163967</v>
      </c>
      <c r="F18" s="52"/>
    </row>
    <row r="19" spans="1:6" ht="32.25" customHeight="1" x14ac:dyDescent="0.25">
      <c r="A19" s="48"/>
      <c r="B19" s="8" t="s">
        <v>50</v>
      </c>
      <c r="C19" s="30"/>
      <c r="D19" s="53"/>
      <c r="E19" s="3">
        <f>SUM(E20+E21)</f>
        <v>163967</v>
      </c>
      <c r="F19" s="29" t="s">
        <v>8</v>
      </c>
    </row>
    <row r="20" spans="1:6" ht="51" customHeight="1" x14ac:dyDescent="0.25">
      <c r="A20" s="48" t="s">
        <v>5</v>
      </c>
      <c r="B20" s="27" t="s">
        <v>46</v>
      </c>
      <c r="C20" s="30"/>
      <c r="D20" s="14">
        <v>2610</v>
      </c>
      <c r="E20" s="17">
        <v>99770</v>
      </c>
      <c r="F20" s="54"/>
    </row>
    <row r="21" spans="1:6" ht="20.25" customHeight="1" x14ac:dyDescent="0.25">
      <c r="A21" s="20"/>
      <c r="B21" s="8" t="s">
        <v>14</v>
      </c>
      <c r="C21" s="30"/>
      <c r="D21" s="55">
        <v>3210</v>
      </c>
      <c r="E21" s="56">
        <f>SUM(E22+E23)</f>
        <v>64197</v>
      </c>
      <c r="F21" s="54"/>
    </row>
    <row r="22" spans="1:6" ht="51.75" customHeight="1" x14ac:dyDescent="0.25">
      <c r="A22" s="48" t="s">
        <v>5</v>
      </c>
      <c r="B22" s="2" t="s">
        <v>47</v>
      </c>
      <c r="C22" s="30"/>
      <c r="D22" s="31"/>
      <c r="E22" s="32">
        <v>33999</v>
      </c>
      <c r="F22" s="54"/>
    </row>
    <row r="23" spans="1:6" ht="64.5" customHeight="1" x14ac:dyDescent="0.25">
      <c r="A23" s="48" t="s">
        <v>5</v>
      </c>
      <c r="B23" s="2" t="s">
        <v>48</v>
      </c>
      <c r="C23" s="30"/>
      <c r="D23" s="31"/>
      <c r="E23" s="32">
        <v>30198</v>
      </c>
      <c r="F23" s="57"/>
    </row>
    <row r="24" spans="1:6" s="43" customFormat="1" ht="36" customHeight="1" x14ac:dyDescent="0.25">
      <c r="A24" s="48"/>
      <c r="B24" s="58" t="s">
        <v>68</v>
      </c>
      <c r="C24" s="59" t="s">
        <v>63</v>
      </c>
      <c r="D24" s="55">
        <v>2610</v>
      </c>
      <c r="E24" s="60">
        <f>SUM(E25)</f>
        <v>87779</v>
      </c>
      <c r="F24" s="29" t="s">
        <v>64</v>
      </c>
    </row>
    <row r="25" spans="1:6" s="43" customFormat="1" ht="27" customHeight="1" x14ac:dyDescent="0.25">
      <c r="A25" s="20" t="s">
        <v>5</v>
      </c>
      <c r="B25" s="61" t="s">
        <v>65</v>
      </c>
      <c r="C25" s="30"/>
      <c r="D25" s="31"/>
      <c r="E25" s="62">
        <f>SUM(E26)</f>
        <v>87779</v>
      </c>
      <c r="F25" s="57"/>
    </row>
    <row r="26" spans="1:6" s="43" customFormat="1" ht="32.25" customHeight="1" x14ac:dyDescent="0.25">
      <c r="A26" s="21"/>
      <c r="B26" s="41" t="s">
        <v>66</v>
      </c>
      <c r="C26" s="30"/>
      <c r="D26" s="31"/>
      <c r="E26" s="62">
        <f>SUM(E27:E28)</f>
        <v>87779</v>
      </c>
      <c r="F26" s="57"/>
    </row>
    <row r="27" spans="1:6" s="43" customFormat="1" ht="24.75" customHeight="1" x14ac:dyDescent="0.25">
      <c r="A27" s="21"/>
      <c r="B27" s="41" t="s">
        <v>67</v>
      </c>
      <c r="C27" s="30"/>
      <c r="D27" s="31"/>
      <c r="E27" s="62">
        <v>71950</v>
      </c>
      <c r="F27" s="57"/>
    </row>
    <row r="28" spans="1:6" s="43" customFormat="1" ht="20.25" customHeight="1" x14ac:dyDescent="0.25">
      <c r="A28" s="22"/>
      <c r="B28" s="41" t="s">
        <v>36</v>
      </c>
      <c r="C28" s="63"/>
      <c r="D28" s="64"/>
      <c r="E28" s="62">
        <v>15829</v>
      </c>
      <c r="F28" s="54"/>
    </row>
    <row r="29" spans="1:6" ht="52.5" customHeight="1" x14ac:dyDescent="0.25">
      <c r="A29" s="90" t="s">
        <v>11</v>
      </c>
      <c r="B29" s="91"/>
      <c r="C29" s="65" t="s">
        <v>44</v>
      </c>
      <c r="D29" s="66" t="s">
        <v>4</v>
      </c>
      <c r="E29" s="67">
        <f>SUM(E30)</f>
        <v>1283219</v>
      </c>
      <c r="F29" s="66" t="s">
        <v>4</v>
      </c>
    </row>
    <row r="30" spans="1:6" ht="31.5" x14ac:dyDescent="0.25">
      <c r="A30" s="68"/>
      <c r="B30" s="8" t="s">
        <v>32</v>
      </c>
      <c r="C30" s="69"/>
      <c r="D30" s="70"/>
      <c r="E30" s="71">
        <f>SUM(E31+E32+E33+E34+E35+E36+E37+E38+E39+E40+E68+E69+E70+E71+E72)</f>
        <v>1283219</v>
      </c>
      <c r="F30" s="29" t="s">
        <v>7</v>
      </c>
    </row>
    <row r="31" spans="1:6" ht="19.5" customHeight="1" x14ac:dyDescent="0.25">
      <c r="A31" s="72" t="s">
        <v>5</v>
      </c>
      <c r="B31" s="2" t="s">
        <v>20</v>
      </c>
      <c r="C31" s="23"/>
      <c r="D31" s="46">
        <v>2610</v>
      </c>
      <c r="E31" s="18">
        <v>15240</v>
      </c>
      <c r="F31" s="36"/>
    </row>
    <row r="32" spans="1:6" ht="31.5" x14ac:dyDescent="0.25">
      <c r="A32" s="72" t="s">
        <v>5</v>
      </c>
      <c r="B32" s="2" t="s">
        <v>21</v>
      </c>
      <c r="C32" s="23"/>
      <c r="D32" s="23"/>
      <c r="E32" s="18">
        <v>199847</v>
      </c>
      <c r="F32" s="36"/>
    </row>
    <row r="33" spans="1:6" ht="31.5" x14ac:dyDescent="0.25">
      <c r="A33" s="72" t="s">
        <v>5</v>
      </c>
      <c r="B33" s="2" t="s">
        <v>22</v>
      </c>
      <c r="C33" s="23"/>
      <c r="D33" s="23"/>
      <c r="E33" s="18">
        <v>42105</v>
      </c>
      <c r="F33" s="36"/>
    </row>
    <row r="34" spans="1:6" ht="15.75" x14ac:dyDescent="0.25">
      <c r="A34" s="72" t="s">
        <v>5</v>
      </c>
      <c r="B34" s="2" t="s">
        <v>23</v>
      </c>
      <c r="C34" s="23"/>
      <c r="D34" s="23"/>
      <c r="E34" s="18">
        <v>20101</v>
      </c>
      <c r="F34" s="36"/>
    </row>
    <row r="35" spans="1:6" ht="31.5" x14ac:dyDescent="0.25">
      <c r="A35" s="72" t="s">
        <v>5</v>
      </c>
      <c r="B35" s="2" t="s">
        <v>24</v>
      </c>
      <c r="C35" s="23"/>
      <c r="D35" s="23"/>
      <c r="E35" s="18">
        <v>68900</v>
      </c>
      <c r="F35" s="36"/>
    </row>
    <row r="36" spans="1:6" ht="31.5" x14ac:dyDescent="0.25">
      <c r="A36" s="72"/>
      <c r="B36" s="2" t="s">
        <v>34</v>
      </c>
      <c r="C36" s="23"/>
      <c r="D36" s="23"/>
      <c r="E36" s="18">
        <v>39068</v>
      </c>
      <c r="F36" s="36"/>
    </row>
    <row r="37" spans="1:6" ht="31.5" x14ac:dyDescent="0.25">
      <c r="A37" s="72" t="s">
        <v>5</v>
      </c>
      <c r="B37" s="2" t="s">
        <v>25</v>
      </c>
      <c r="C37" s="23"/>
      <c r="D37" s="23"/>
      <c r="E37" s="18">
        <v>5880</v>
      </c>
      <c r="F37" s="36"/>
    </row>
    <row r="38" spans="1:6" ht="31.5" x14ac:dyDescent="0.25">
      <c r="A38" s="72" t="s">
        <v>5</v>
      </c>
      <c r="B38" s="2" t="s">
        <v>27</v>
      </c>
      <c r="C38" s="23"/>
      <c r="D38" s="23"/>
      <c r="E38" s="18">
        <v>43648</v>
      </c>
      <c r="F38" s="36"/>
    </row>
    <row r="39" spans="1:6" ht="31.5" x14ac:dyDescent="0.25">
      <c r="A39" s="72" t="s">
        <v>5</v>
      </c>
      <c r="B39" s="2" t="s">
        <v>26</v>
      </c>
      <c r="C39" s="23"/>
      <c r="D39" s="23"/>
      <c r="E39" s="18">
        <v>29354</v>
      </c>
      <c r="F39" s="36"/>
    </row>
    <row r="40" spans="1:6" ht="27.75" customHeight="1" x14ac:dyDescent="0.25">
      <c r="A40" s="14" t="s">
        <v>5</v>
      </c>
      <c r="B40" s="2" t="s">
        <v>69</v>
      </c>
      <c r="C40" s="23"/>
      <c r="D40" s="23"/>
      <c r="E40" s="18">
        <f>SUM(E41  +E44+E47+E50+E53+E56+E59+E62+E65)</f>
        <v>613319</v>
      </c>
      <c r="F40" s="36"/>
    </row>
    <row r="41" spans="1:6" ht="15.75" x14ac:dyDescent="0.25">
      <c r="A41" s="73"/>
      <c r="B41" s="2" t="s">
        <v>28</v>
      </c>
      <c r="C41" s="23"/>
      <c r="D41" s="23"/>
      <c r="E41" s="42">
        <f>SUM(E42+E43)</f>
        <v>45223</v>
      </c>
      <c r="F41" s="36"/>
    </row>
    <row r="42" spans="1:6" ht="15.75" x14ac:dyDescent="0.25">
      <c r="A42" s="73"/>
      <c r="B42" s="2">
        <v>2111</v>
      </c>
      <c r="C42" s="23"/>
      <c r="D42" s="23"/>
      <c r="E42" s="18">
        <v>37887</v>
      </c>
      <c r="F42" s="36"/>
    </row>
    <row r="43" spans="1:6" ht="15.75" x14ac:dyDescent="0.25">
      <c r="A43" s="73"/>
      <c r="B43" s="2">
        <v>2120</v>
      </c>
      <c r="C43" s="23"/>
      <c r="D43" s="23"/>
      <c r="E43" s="18">
        <v>7336</v>
      </c>
      <c r="F43" s="36"/>
    </row>
    <row r="44" spans="1:6" ht="15.75" x14ac:dyDescent="0.25">
      <c r="A44" s="73"/>
      <c r="B44" s="2" t="s">
        <v>29</v>
      </c>
      <c r="C44" s="23"/>
      <c r="D44" s="23"/>
      <c r="E44" s="42">
        <f>SUM(E45+E46)</f>
        <v>74935</v>
      </c>
      <c r="F44" s="36"/>
    </row>
    <row r="45" spans="1:6" ht="15.75" x14ac:dyDescent="0.25">
      <c r="A45" s="73"/>
      <c r="B45" s="19">
        <v>2111</v>
      </c>
      <c r="C45" s="74"/>
      <c r="D45" s="74"/>
      <c r="E45" s="18">
        <v>62241</v>
      </c>
      <c r="F45" s="37"/>
    </row>
    <row r="46" spans="1:6" ht="15.75" x14ac:dyDescent="0.25">
      <c r="A46" s="73"/>
      <c r="B46" s="2">
        <v>2120</v>
      </c>
      <c r="C46" s="46"/>
      <c r="D46" s="46"/>
      <c r="E46" s="18">
        <v>12694</v>
      </c>
      <c r="F46" s="35"/>
    </row>
    <row r="47" spans="1:6" ht="15.75" x14ac:dyDescent="0.25">
      <c r="A47" s="73"/>
      <c r="B47" s="2" t="s">
        <v>30</v>
      </c>
      <c r="C47" s="23"/>
      <c r="D47" s="23"/>
      <c r="E47" s="42">
        <f>SUM(E48+E49)</f>
        <v>80090</v>
      </c>
      <c r="F47" s="36"/>
    </row>
    <row r="48" spans="1:6" ht="15.75" x14ac:dyDescent="0.25">
      <c r="A48" s="73"/>
      <c r="B48" s="2">
        <v>2111</v>
      </c>
      <c r="C48" s="23"/>
      <c r="D48" s="23"/>
      <c r="E48" s="18">
        <v>66467</v>
      </c>
      <c r="F48" s="36"/>
    </row>
    <row r="49" spans="1:6" ht="15.75" x14ac:dyDescent="0.25">
      <c r="A49" s="73"/>
      <c r="B49" s="2">
        <v>2120</v>
      </c>
      <c r="C49" s="23"/>
      <c r="D49" s="23"/>
      <c r="E49" s="18">
        <v>13623</v>
      </c>
      <c r="F49" s="36"/>
    </row>
    <row r="50" spans="1:6" ht="15.75" x14ac:dyDescent="0.25">
      <c r="A50" s="73"/>
      <c r="B50" s="2" t="s">
        <v>31</v>
      </c>
      <c r="C50" s="23"/>
      <c r="D50" s="23"/>
      <c r="E50" s="42">
        <f>SUM(E51+E52)</f>
        <v>83148</v>
      </c>
      <c r="F50" s="36"/>
    </row>
    <row r="51" spans="1:6" ht="15.75" x14ac:dyDescent="0.25">
      <c r="A51" s="73"/>
      <c r="B51" s="2">
        <v>2111</v>
      </c>
      <c r="C51" s="23"/>
      <c r="D51" s="23"/>
      <c r="E51" s="18">
        <v>69044</v>
      </c>
      <c r="F51" s="36"/>
    </row>
    <row r="52" spans="1:6" ht="15.75" x14ac:dyDescent="0.25">
      <c r="A52" s="73"/>
      <c r="B52" s="2">
        <v>2120</v>
      </c>
      <c r="C52" s="23"/>
      <c r="D52" s="23"/>
      <c r="E52" s="18">
        <v>14104</v>
      </c>
      <c r="F52" s="36"/>
    </row>
    <row r="53" spans="1:6" ht="15.75" x14ac:dyDescent="0.25">
      <c r="A53" s="73"/>
      <c r="B53" s="2" t="s">
        <v>55</v>
      </c>
      <c r="C53" s="75"/>
      <c r="D53" s="23"/>
      <c r="E53" s="76">
        <f>SUM(E54:E55)</f>
        <v>38274</v>
      </c>
      <c r="F53" s="36"/>
    </row>
    <row r="54" spans="1:6" ht="15.75" x14ac:dyDescent="0.25">
      <c r="A54" s="73"/>
      <c r="B54" s="2">
        <v>2111</v>
      </c>
      <c r="C54" s="75"/>
      <c r="D54" s="23"/>
      <c r="E54" s="12">
        <v>32263</v>
      </c>
      <c r="F54" s="36"/>
    </row>
    <row r="55" spans="1:6" ht="15.75" x14ac:dyDescent="0.25">
      <c r="A55" s="73"/>
      <c r="B55" s="2">
        <v>2120</v>
      </c>
      <c r="C55" s="75"/>
      <c r="D55" s="23"/>
      <c r="E55" s="12">
        <v>6011</v>
      </c>
      <c r="F55" s="36"/>
    </row>
    <row r="56" spans="1:6" ht="15.75" x14ac:dyDescent="0.25">
      <c r="A56" s="73"/>
      <c r="B56" s="2" t="s">
        <v>56</v>
      </c>
      <c r="C56" s="75"/>
      <c r="D56" s="23"/>
      <c r="E56" s="76">
        <f>SUM(E57:E58)</f>
        <v>63722</v>
      </c>
      <c r="F56" s="36"/>
    </row>
    <row r="57" spans="1:6" ht="15.75" x14ac:dyDescent="0.25">
      <c r="A57" s="73"/>
      <c r="B57" s="2">
        <v>2111</v>
      </c>
      <c r="C57" s="75"/>
      <c r="D57" s="23"/>
      <c r="E57" s="12">
        <v>53123</v>
      </c>
      <c r="F57" s="36"/>
    </row>
    <row r="58" spans="1:6" ht="15.75" x14ac:dyDescent="0.25">
      <c r="A58" s="73"/>
      <c r="B58" s="2">
        <v>2120</v>
      </c>
      <c r="C58" s="75"/>
      <c r="D58" s="23"/>
      <c r="E58" s="12">
        <v>10599</v>
      </c>
      <c r="F58" s="36"/>
    </row>
    <row r="59" spans="1:6" ht="15.75" x14ac:dyDescent="0.25">
      <c r="A59" s="73"/>
      <c r="B59" s="2" t="s">
        <v>57</v>
      </c>
      <c r="C59" s="75"/>
      <c r="D59" s="23"/>
      <c r="E59" s="76">
        <f>SUM(E60:E61)</f>
        <v>79883</v>
      </c>
      <c r="F59" s="36"/>
    </row>
    <row r="60" spans="1:6" ht="15.75" x14ac:dyDescent="0.25">
      <c r="A60" s="73"/>
      <c r="B60" s="2">
        <v>2111</v>
      </c>
      <c r="C60" s="75"/>
      <c r="D60" s="23"/>
      <c r="E60" s="12">
        <v>66369</v>
      </c>
      <c r="F60" s="36"/>
    </row>
    <row r="61" spans="1:6" ht="15.75" x14ac:dyDescent="0.25">
      <c r="A61" s="73"/>
      <c r="B61" s="2">
        <v>2120</v>
      </c>
      <c r="C61" s="75"/>
      <c r="D61" s="23"/>
      <c r="E61" s="12">
        <v>13514</v>
      </c>
      <c r="F61" s="36"/>
    </row>
    <row r="62" spans="1:6" ht="15.75" x14ac:dyDescent="0.25">
      <c r="A62" s="73"/>
      <c r="B62" s="2" t="s">
        <v>58</v>
      </c>
      <c r="C62" s="75"/>
      <c r="D62" s="23"/>
      <c r="E62" s="76">
        <f>SUM(E63:E64)</f>
        <v>74145</v>
      </c>
      <c r="F62" s="36"/>
    </row>
    <row r="63" spans="1:6" ht="15.75" x14ac:dyDescent="0.25">
      <c r="A63" s="73"/>
      <c r="B63" s="2">
        <v>2111</v>
      </c>
      <c r="C63" s="75"/>
      <c r="D63" s="23"/>
      <c r="E63" s="12">
        <v>61666</v>
      </c>
      <c r="F63" s="36"/>
    </row>
    <row r="64" spans="1:6" ht="15.75" x14ac:dyDescent="0.25">
      <c r="A64" s="73"/>
      <c r="B64" s="2">
        <v>2120</v>
      </c>
      <c r="C64" s="75"/>
      <c r="D64" s="23"/>
      <c r="E64" s="12">
        <v>12479</v>
      </c>
      <c r="F64" s="36"/>
    </row>
    <row r="65" spans="1:6" ht="15.75" x14ac:dyDescent="0.25">
      <c r="A65" s="73"/>
      <c r="B65" s="2" t="s">
        <v>59</v>
      </c>
      <c r="C65" s="75"/>
      <c r="D65" s="23"/>
      <c r="E65" s="76">
        <f>SUM(E66:E67)</f>
        <v>73899</v>
      </c>
      <c r="F65" s="36"/>
    </row>
    <row r="66" spans="1:6" ht="15.75" x14ac:dyDescent="0.25">
      <c r="A66" s="73"/>
      <c r="B66" s="2">
        <v>2111</v>
      </c>
      <c r="C66" s="75"/>
      <c r="D66" s="23"/>
      <c r="E66" s="12">
        <v>61464</v>
      </c>
      <c r="F66" s="36"/>
    </row>
    <row r="67" spans="1:6" ht="15.75" x14ac:dyDescent="0.25">
      <c r="A67" s="73"/>
      <c r="B67" s="2">
        <v>2120</v>
      </c>
      <c r="C67" s="75"/>
      <c r="D67" s="23"/>
      <c r="E67" s="12">
        <v>12435</v>
      </c>
      <c r="F67" s="36"/>
    </row>
    <row r="68" spans="1:6" ht="31.5" x14ac:dyDescent="0.25">
      <c r="A68" s="77" t="s">
        <v>5</v>
      </c>
      <c r="B68" s="10" t="s">
        <v>40</v>
      </c>
      <c r="C68" s="15"/>
      <c r="D68" s="11"/>
      <c r="E68" s="24">
        <v>60532</v>
      </c>
      <c r="F68" s="28"/>
    </row>
    <row r="69" spans="1:6" ht="31.5" x14ac:dyDescent="0.25">
      <c r="A69" s="77" t="s">
        <v>5</v>
      </c>
      <c r="B69" s="38" t="s">
        <v>41</v>
      </c>
      <c r="C69" s="44"/>
      <c r="D69" s="15"/>
      <c r="E69" s="16">
        <v>19006</v>
      </c>
      <c r="F69" s="28"/>
    </row>
    <row r="70" spans="1:6" ht="31.5" x14ac:dyDescent="0.25">
      <c r="A70" s="77" t="s">
        <v>5</v>
      </c>
      <c r="B70" s="10" t="s">
        <v>60</v>
      </c>
      <c r="C70" s="15"/>
      <c r="D70" s="15"/>
      <c r="E70" s="24">
        <v>62580</v>
      </c>
      <c r="F70" s="28"/>
    </row>
    <row r="71" spans="1:6" ht="31.5" x14ac:dyDescent="0.25">
      <c r="A71" s="77" t="s">
        <v>5</v>
      </c>
      <c r="B71" s="38" t="s">
        <v>49</v>
      </c>
      <c r="C71" s="15"/>
      <c r="D71" s="78"/>
      <c r="E71" s="4">
        <v>16335</v>
      </c>
      <c r="F71" s="28"/>
    </row>
    <row r="72" spans="1:6" s="43" customFormat="1" ht="31.5" x14ac:dyDescent="0.25">
      <c r="A72" s="77" t="s">
        <v>61</v>
      </c>
      <c r="B72" s="10" t="s">
        <v>60</v>
      </c>
      <c r="C72" s="79"/>
      <c r="D72" s="79"/>
      <c r="E72" s="80">
        <v>47304</v>
      </c>
      <c r="F72" s="28"/>
    </row>
    <row r="73" spans="1:6" ht="29.25" customHeight="1" x14ac:dyDescent="0.25">
      <c r="A73" s="92" t="s">
        <v>35</v>
      </c>
      <c r="B73" s="93"/>
      <c r="C73" s="81" t="s">
        <v>17</v>
      </c>
      <c r="D73" s="66" t="s">
        <v>4</v>
      </c>
      <c r="E73" s="33">
        <f>SUM(E74)</f>
        <v>448000</v>
      </c>
      <c r="F73" s="82" t="s">
        <v>7</v>
      </c>
    </row>
    <row r="74" spans="1:6" ht="31.5" x14ac:dyDescent="0.25">
      <c r="A74" s="45"/>
      <c r="B74" s="39" t="s">
        <v>51</v>
      </c>
      <c r="C74" s="15"/>
      <c r="D74" s="47"/>
      <c r="E74" s="17">
        <f>SUM(E75:E76)</f>
        <v>448000</v>
      </c>
      <c r="F74" s="28"/>
    </row>
    <row r="75" spans="1:6" ht="78.75" x14ac:dyDescent="0.25">
      <c r="A75" s="72" t="s">
        <v>5</v>
      </c>
      <c r="B75" s="2" t="s">
        <v>52</v>
      </c>
      <c r="C75" s="15"/>
      <c r="D75" s="83">
        <v>3210</v>
      </c>
      <c r="E75" s="17">
        <v>388600</v>
      </c>
      <c r="F75" s="28"/>
    </row>
    <row r="76" spans="1:6" s="43" customFormat="1" ht="79.5" customHeight="1" x14ac:dyDescent="0.25">
      <c r="A76" s="25" t="s">
        <v>5</v>
      </c>
      <c r="B76" s="27" t="s">
        <v>62</v>
      </c>
      <c r="C76" s="84"/>
      <c r="D76" s="79"/>
      <c r="E76" s="40">
        <v>59400</v>
      </c>
      <c r="F76" s="26"/>
    </row>
    <row r="77" spans="1:6" ht="15.75" x14ac:dyDescent="0.25">
      <c r="A77" s="53"/>
      <c r="B77" s="85" t="s">
        <v>6</v>
      </c>
      <c r="C77" s="9" t="s">
        <v>4</v>
      </c>
      <c r="D77" s="34" t="s">
        <v>4</v>
      </c>
      <c r="E77" s="5">
        <f>SUM(E18+E24+E29+E73)</f>
        <v>1982965</v>
      </c>
      <c r="F77" s="34" t="s">
        <v>4</v>
      </c>
    </row>
    <row r="78" spans="1:6" ht="15.75" x14ac:dyDescent="0.25">
      <c r="A78" s="86"/>
      <c r="B78" s="86"/>
      <c r="C78" s="86"/>
      <c r="D78" s="86"/>
      <c r="E78" s="86"/>
      <c r="F78" s="86"/>
    </row>
    <row r="79" spans="1:6" ht="30.75" customHeight="1" x14ac:dyDescent="0.25">
      <c r="A79" s="87" t="s">
        <v>54</v>
      </c>
      <c r="B79" s="87"/>
      <c r="C79" s="87"/>
      <c r="D79" s="87"/>
      <c r="E79" s="87"/>
      <c r="F79" s="87"/>
    </row>
  </sheetData>
  <mergeCells count="11">
    <mergeCell ref="A79:F79"/>
    <mergeCell ref="C1:F1"/>
    <mergeCell ref="C2:F2"/>
    <mergeCell ref="A16:F16"/>
    <mergeCell ref="A17:B17"/>
    <mergeCell ref="A29:B29"/>
    <mergeCell ref="C3:F3"/>
    <mergeCell ref="C4:F4"/>
    <mergeCell ref="C5:F5"/>
    <mergeCell ref="A73:B73"/>
    <mergeCell ref="A18:B18"/>
  </mergeCells>
  <pageMargins left="1.0236220472440944" right="0.23622047244094491" top="0.74803149606299213" bottom="0.74803149606299213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42CF5-5FA5-49B2-83D9-CFF69421A942}">
  <sheetPr>
    <tabColor rgb="FF92D050"/>
  </sheetPr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фін. під.КП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Татьяна Мороз</cp:lastModifiedBy>
  <cp:lastPrinted>2024-11-12T06:10:42Z</cp:lastPrinted>
  <dcterms:created xsi:type="dcterms:W3CDTF">2015-06-05T18:19:34Z</dcterms:created>
  <dcterms:modified xsi:type="dcterms:W3CDTF">2024-11-12T09:53:51Z</dcterms:modified>
</cp:coreProperties>
</file>